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G:\Dg_C\Dc\BDLA\Commun\6-Organisation et fonctionnement des services\61-Collection\Politique documentaire\STATS\2024\"/>
    </mc:Choice>
  </mc:AlternateContent>
  <xr:revisionPtr revIDLastSave="0" documentId="13_ncr:1_{13861792-C50C-469E-A6E3-0B0FFBB4463C}" xr6:coauthVersionLast="47" xr6:coauthVersionMax="47" xr10:uidLastSave="{00000000-0000-0000-0000-000000000000}"/>
  <bookViews>
    <workbookView xWindow="-120" yWindow="-120" windowWidth="25440" windowHeight="15390" activeTab="2" xr2:uid="{00000000-000D-0000-FFFF-FFFF00000000}"/>
  </bookViews>
  <sheets>
    <sheet name="Synthèse" sheetId="2" r:id="rId1"/>
    <sheet name="docs A" sheetId="3" r:id="rId2"/>
    <sheet name="docs J" sheetId="4" r:id="rId3"/>
    <sheet name="évolution 2023 - 2024" sheetId="5" r:id="rId4"/>
    <sheet name="évolution 2021 - 2024" sheetId="6" r:id="rId5"/>
    <sheet name="détail ados" sheetId="7" r:id="rId6"/>
    <sheet name="fiction jeunesse" sheetId="8" r:id="rId7"/>
    <sheet name="DVD" sheetId="9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" i="9" l="1"/>
  <c r="D17" i="9"/>
  <c r="E5" i="9"/>
  <c r="E6" i="9"/>
  <c r="E7" i="9"/>
  <c r="E8" i="9"/>
  <c r="E9" i="9"/>
  <c r="E10" i="9"/>
  <c r="E11" i="9"/>
  <c r="E12" i="9"/>
  <c r="E13" i="9"/>
  <c r="E14" i="9"/>
  <c r="E15" i="9"/>
  <c r="E4" i="9"/>
  <c r="C15" i="9"/>
  <c r="D15" i="9"/>
  <c r="B15" i="9"/>
  <c r="D5" i="9"/>
  <c r="D6" i="9"/>
  <c r="D7" i="9"/>
  <c r="D8" i="9"/>
  <c r="D9" i="9"/>
  <c r="D10" i="9"/>
  <c r="D11" i="9"/>
  <c r="D12" i="9"/>
  <c r="D13" i="9"/>
  <c r="D14" i="9"/>
  <c r="D4" i="9"/>
  <c r="O43" i="6"/>
  <c r="L43" i="6"/>
  <c r="H43" i="6"/>
  <c r="I43" i="6" s="1"/>
  <c r="D43" i="6"/>
  <c r="E43" i="6" s="1"/>
  <c r="O42" i="6"/>
  <c r="L42" i="6"/>
  <c r="H42" i="6"/>
  <c r="I42" i="6" s="1"/>
  <c r="D42" i="6"/>
  <c r="E42" i="6" s="1"/>
  <c r="O41" i="6"/>
  <c r="L41" i="6"/>
  <c r="H41" i="6"/>
  <c r="I41" i="6" s="1"/>
  <c r="D41" i="6"/>
  <c r="E41" i="6" s="1"/>
  <c r="O40" i="6"/>
  <c r="L40" i="6"/>
  <c r="H40" i="6"/>
  <c r="I40" i="6" s="1"/>
  <c r="D40" i="6"/>
  <c r="E40" i="6" s="1"/>
  <c r="O39" i="6"/>
  <c r="L39" i="6"/>
  <c r="H39" i="6"/>
  <c r="I39" i="6" s="1"/>
  <c r="D39" i="6"/>
  <c r="E39" i="6" s="1"/>
  <c r="O38" i="6"/>
  <c r="L38" i="6"/>
  <c r="H38" i="6"/>
  <c r="I38" i="6" s="1"/>
  <c r="D38" i="6"/>
  <c r="E38" i="6" s="1"/>
  <c r="O36" i="6"/>
  <c r="L36" i="6"/>
  <c r="H36" i="6"/>
  <c r="I36" i="6" s="1"/>
  <c r="D36" i="6"/>
  <c r="E36" i="6" s="1"/>
  <c r="O35" i="6"/>
  <c r="L35" i="6"/>
  <c r="H35" i="6"/>
  <c r="I35" i="6" s="1"/>
  <c r="D35" i="6"/>
  <c r="E35" i="6" s="1"/>
  <c r="O34" i="6"/>
  <c r="L34" i="6"/>
  <c r="H34" i="6"/>
  <c r="I34" i="6" s="1"/>
  <c r="D34" i="6"/>
  <c r="E34" i="6" s="1"/>
  <c r="O33" i="6"/>
  <c r="L33" i="6"/>
  <c r="H33" i="6"/>
  <c r="I33" i="6" s="1"/>
  <c r="D33" i="6"/>
  <c r="E33" i="6" s="1"/>
  <c r="O32" i="6"/>
  <c r="L32" i="6"/>
  <c r="H32" i="6"/>
  <c r="I32" i="6" s="1"/>
  <c r="D32" i="6"/>
  <c r="E32" i="6" s="1"/>
  <c r="O31" i="6"/>
  <c r="L31" i="6"/>
  <c r="H31" i="6"/>
  <c r="I31" i="6" s="1"/>
  <c r="D31" i="6"/>
  <c r="E31" i="6" s="1"/>
  <c r="O30" i="6"/>
  <c r="L30" i="6"/>
  <c r="H30" i="6"/>
  <c r="I30" i="6" s="1"/>
  <c r="D30" i="6"/>
  <c r="E30" i="6" s="1"/>
  <c r="O29" i="6"/>
  <c r="L29" i="6"/>
  <c r="H29" i="6"/>
  <c r="I29" i="6" s="1"/>
  <c r="D29" i="6"/>
  <c r="E29" i="6" s="1"/>
  <c r="O28" i="6"/>
  <c r="L28" i="6"/>
  <c r="H28" i="6"/>
  <c r="I28" i="6" s="1"/>
  <c r="D28" i="6"/>
  <c r="E28" i="6" s="1"/>
  <c r="O27" i="6"/>
  <c r="L27" i="6"/>
  <c r="H27" i="6"/>
  <c r="I27" i="6" s="1"/>
  <c r="D27" i="6"/>
  <c r="E27" i="6" s="1"/>
  <c r="O25" i="6"/>
  <c r="L25" i="6"/>
  <c r="H25" i="6"/>
  <c r="I25" i="6" s="1"/>
  <c r="D25" i="6"/>
  <c r="E25" i="6" s="1"/>
  <c r="O24" i="6"/>
  <c r="L24" i="6"/>
  <c r="H24" i="6"/>
  <c r="I24" i="6" s="1"/>
  <c r="D24" i="6"/>
  <c r="E24" i="6" s="1"/>
  <c r="O23" i="6"/>
  <c r="L23" i="6"/>
  <c r="H23" i="6"/>
  <c r="I23" i="6" s="1"/>
  <c r="D23" i="6"/>
  <c r="E23" i="6" s="1"/>
  <c r="O22" i="6"/>
  <c r="L22" i="6"/>
  <c r="H22" i="6"/>
  <c r="I22" i="6" s="1"/>
  <c r="D22" i="6"/>
  <c r="E22" i="6" s="1"/>
  <c r="O21" i="6"/>
  <c r="L21" i="6"/>
  <c r="H21" i="6"/>
  <c r="I21" i="6" s="1"/>
  <c r="D21" i="6"/>
  <c r="E21" i="6" s="1"/>
  <c r="O20" i="6"/>
  <c r="L20" i="6"/>
  <c r="H20" i="6"/>
  <c r="I20" i="6" s="1"/>
  <c r="D20" i="6"/>
  <c r="E20" i="6" s="1"/>
  <c r="O18" i="6"/>
  <c r="L18" i="6"/>
  <c r="H18" i="6"/>
  <c r="I18" i="6" s="1"/>
  <c r="D18" i="6"/>
  <c r="E18" i="6" s="1"/>
  <c r="O17" i="6"/>
  <c r="L17" i="6"/>
  <c r="H17" i="6"/>
  <c r="I17" i="6" s="1"/>
  <c r="D17" i="6"/>
  <c r="E17" i="6" s="1"/>
  <c r="O16" i="6"/>
  <c r="L16" i="6"/>
  <c r="H16" i="6"/>
  <c r="I16" i="6" s="1"/>
  <c r="D16" i="6"/>
  <c r="E16" i="6" s="1"/>
  <c r="O15" i="6"/>
  <c r="L15" i="6"/>
  <c r="H15" i="6"/>
  <c r="I15" i="6" s="1"/>
  <c r="D15" i="6"/>
  <c r="E15" i="6" s="1"/>
  <c r="O14" i="6"/>
  <c r="L14" i="6"/>
  <c r="H14" i="6"/>
  <c r="I14" i="6" s="1"/>
  <c r="D14" i="6"/>
  <c r="E14" i="6" s="1"/>
  <c r="O13" i="6"/>
  <c r="L13" i="6"/>
  <c r="H13" i="6"/>
  <c r="I13" i="6" s="1"/>
  <c r="D13" i="6"/>
  <c r="E13" i="6" s="1"/>
  <c r="O12" i="6"/>
  <c r="L12" i="6"/>
  <c r="H12" i="6"/>
  <c r="I12" i="6" s="1"/>
  <c r="D12" i="6"/>
  <c r="E12" i="6" s="1"/>
  <c r="O11" i="6"/>
  <c r="L11" i="6"/>
  <c r="H11" i="6"/>
  <c r="I11" i="6" s="1"/>
  <c r="D11" i="6"/>
  <c r="E11" i="6" s="1"/>
  <c r="O9" i="6"/>
  <c r="L9" i="6"/>
  <c r="H9" i="6"/>
  <c r="I9" i="6" s="1"/>
  <c r="D9" i="6"/>
  <c r="E9" i="6" s="1"/>
  <c r="O8" i="6"/>
  <c r="L8" i="6"/>
  <c r="H8" i="6"/>
  <c r="I8" i="6" s="1"/>
  <c r="D8" i="6"/>
  <c r="E8" i="6" s="1"/>
  <c r="O7" i="6"/>
  <c r="L7" i="6"/>
  <c r="H7" i="6"/>
  <c r="I7" i="6" s="1"/>
  <c r="D7" i="6"/>
  <c r="E7" i="6" s="1"/>
  <c r="O6" i="6"/>
  <c r="L6" i="6"/>
  <c r="H6" i="6"/>
  <c r="I6" i="6" s="1"/>
  <c r="D6" i="6"/>
  <c r="E6" i="6" s="1"/>
  <c r="O5" i="6"/>
  <c r="L5" i="6"/>
  <c r="H5" i="6"/>
  <c r="I5" i="6" s="1"/>
  <c r="D5" i="6"/>
  <c r="E5" i="6" s="1"/>
  <c r="O4" i="6"/>
  <c r="L4" i="6"/>
  <c r="H4" i="6"/>
  <c r="I4" i="6" s="1"/>
  <c r="D4" i="6"/>
  <c r="E4" i="6" s="1"/>
  <c r="O3" i="6"/>
  <c r="L3" i="6"/>
  <c r="H3" i="6"/>
  <c r="I3" i="6" s="1"/>
  <c r="D3" i="6"/>
  <c r="E3" i="6" s="1"/>
  <c r="O2" i="6"/>
  <c r="L2" i="6"/>
  <c r="H2" i="6"/>
  <c r="I2" i="6" s="1"/>
  <c r="D2" i="6"/>
  <c r="E2" i="6" s="1"/>
  <c r="O43" i="5"/>
  <c r="L43" i="5"/>
  <c r="H43" i="5"/>
  <c r="I43" i="5" s="1"/>
  <c r="D43" i="5"/>
  <c r="E43" i="5" s="1"/>
  <c r="O42" i="5"/>
  <c r="L42" i="5"/>
  <c r="H42" i="5"/>
  <c r="I42" i="5" s="1"/>
  <c r="D42" i="5"/>
  <c r="E42" i="5" s="1"/>
  <c r="O41" i="5"/>
  <c r="L41" i="5"/>
  <c r="H41" i="5"/>
  <c r="I41" i="5" s="1"/>
  <c r="D41" i="5"/>
  <c r="E41" i="5" s="1"/>
  <c r="O40" i="5"/>
  <c r="L40" i="5"/>
  <c r="H40" i="5"/>
  <c r="I40" i="5" s="1"/>
  <c r="D40" i="5"/>
  <c r="E40" i="5" s="1"/>
  <c r="O39" i="5"/>
  <c r="L39" i="5"/>
  <c r="H39" i="5"/>
  <c r="I39" i="5" s="1"/>
  <c r="D39" i="5"/>
  <c r="E39" i="5" s="1"/>
  <c r="O38" i="5"/>
  <c r="L38" i="5"/>
  <c r="H38" i="5"/>
  <c r="I38" i="5" s="1"/>
  <c r="D38" i="5"/>
  <c r="E38" i="5" s="1"/>
  <c r="O36" i="5"/>
  <c r="L36" i="5"/>
  <c r="H36" i="5"/>
  <c r="I36" i="5" s="1"/>
  <c r="D36" i="5"/>
  <c r="E36" i="5" s="1"/>
  <c r="O35" i="5"/>
  <c r="L35" i="5"/>
  <c r="H35" i="5"/>
  <c r="I35" i="5" s="1"/>
  <c r="D35" i="5"/>
  <c r="E35" i="5" s="1"/>
  <c r="O34" i="5"/>
  <c r="L34" i="5"/>
  <c r="H34" i="5"/>
  <c r="I34" i="5" s="1"/>
  <c r="D34" i="5"/>
  <c r="E34" i="5" s="1"/>
  <c r="O33" i="5"/>
  <c r="L33" i="5"/>
  <c r="H33" i="5"/>
  <c r="I33" i="5" s="1"/>
  <c r="D33" i="5"/>
  <c r="E33" i="5" s="1"/>
  <c r="O32" i="5"/>
  <c r="L32" i="5"/>
  <c r="H32" i="5"/>
  <c r="I32" i="5" s="1"/>
  <c r="D32" i="5"/>
  <c r="E32" i="5" s="1"/>
  <c r="O31" i="5"/>
  <c r="L31" i="5"/>
  <c r="H31" i="5"/>
  <c r="I31" i="5" s="1"/>
  <c r="D31" i="5"/>
  <c r="E31" i="5" s="1"/>
  <c r="O30" i="5"/>
  <c r="L30" i="5"/>
  <c r="H30" i="5"/>
  <c r="I30" i="5" s="1"/>
  <c r="D30" i="5"/>
  <c r="E30" i="5" s="1"/>
  <c r="O29" i="5"/>
  <c r="L29" i="5"/>
  <c r="H29" i="5"/>
  <c r="I29" i="5" s="1"/>
  <c r="D29" i="5"/>
  <c r="E29" i="5" s="1"/>
  <c r="O28" i="5"/>
  <c r="L28" i="5"/>
  <c r="H28" i="5"/>
  <c r="I28" i="5" s="1"/>
  <c r="D28" i="5"/>
  <c r="E28" i="5" s="1"/>
  <c r="O27" i="5"/>
  <c r="L27" i="5"/>
  <c r="H27" i="5"/>
  <c r="I27" i="5" s="1"/>
  <c r="D27" i="5"/>
  <c r="E27" i="5" s="1"/>
  <c r="O26" i="5"/>
  <c r="L26" i="5"/>
  <c r="H26" i="5"/>
  <c r="I26" i="5" s="1"/>
  <c r="D26" i="5"/>
  <c r="E26" i="5" s="1"/>
  <c r="O25" i="5"/>
  <c r="L25" i="5"/>
  <c r="H25" i="5"/>
  <c r="I25" i="5" s="1"/>
  <c r="D25" i="5"/>
  <c r="E25" i="5" s="1"/>
  <c r="O24" i="5"/>
  <c r="L24" i="5"/>
  <c r="H24" i="5"/>
  <c r="I24" i="5" s="1"/>
  <c r="D24" i="5"/>
  <c r="E24" i="5" s="1"/>
  <c r="O23" i="5"/>
  <c r="L23" i="5"/>
  <c r="H23" i="5"/>
  <c r="I23" i="5" s="1"/>
  <c r="D23" i="5"/>
  <c r="E23" i="5" s="1"/>
  <c r="O22" i="5"/>
  <c r="L22" i="5"/>
  <c r="H22" i="5"/>
  <c r="I22" i="5" s="1"/>
  <c r="D22" i="5"/>
  <c r="E22" i="5" s="1"/>
  <c r="O21" i="5"/>
  <c r="L21" i="5"/>
  <c r="H21" i="5"/>
  <c r="I21" i="5" s="1"/>
  <c r="D21" i="5"/>
  <c r="E21" i="5" s="1"/>
  <c r="O20" i="5"/>
  <c r="L20" i="5"/>
  <c r="H20" i="5"/>
  <c r="I20" i="5" s="1"/>
  <c r="D20" i="5"/>
  <c r="E20" i="5" s="1"/>
  <c r="O19" i="5"/>
  <c r="L19" i="5"/>
  <c r="H19" i="5"/>
  <c r="I19" i="5" s="1"/>
  <c r="D19" i="5"/>
  <c r="E19" i="5" s="1"/>
  <c r="O18" i="5"/>
  <c r="L18" i="5"/>
  <c r="H18" i="5"/>
  <c r="I18" i="5" s="1"/>
  <c r="D18" i="5"/>
  <c r="E18" i="5" s="1"/>
  <c r="O17" i="5"/>
  <c r="L17" i="5"/>
  <c r="H17" i="5"/>
  <c r="I17" i="5" s="1"/>
  <c r="D17" i="5"/>
  <c r="E17" i="5" s="1"/>
  <c r="O16" i="5"/>
  <c r="L16" i="5"/>
  <c r="H16" i="5"/>
  <c r="I16" i="5" s="1"/>
  <c r="D16" i="5"/>
  <c r="E16" i="5" s="1"/>
  <c r="O15" i="5"/>
  <c r="L15" i="5"/>
  <c r="H15" i="5"/>
  <c r="I15" i="5" s="1"/>
  <c r="D15" i="5"/>
  <c r="E15" i="5" s="1"/>
  <c r="O14" i="5"/>
  <c r="L14" i="5"/>
  <c r="H14" i="5"/>
  <c r="I14" i="5" s="1"/>
  <c r="D14" i="5"/>
  <c r="E14" i="5" s="1"/>
  <c r="O13" i="5"/>
  <c r="L13" i="5"/>
  <c r="H13" i="5"/>
  <c r="I13" i="5" s="1"/>
  <c r="D13" i="5"/>
  <c r="E13" i="5" s="1"/>
  <c r="O12" i="5"/>
  <c r="L12" i="5"/>
  <c r="H12" i="5"/>
  <c r="I12" i="5" s="1"/>
  <c r="D12" i="5"/>
  <c r="E12" i="5" s="1"/>
  <c r="O11" i="5"/>
  <c r="L11" i="5"/>
  <c r="H11" i="5"/>
  <c r="I11" i="5" s="1"/>
  <c r="D11" i="5"/>
  <c r="E11" i="5" s="1"/>
  <c r="O10" i="5"/>
  <c r="L10" i="5"/>
  <c r="H10" i="5"/>
  <c r="I10" i="5" s="1"/>
  <c r="D10" i="5"/>
  <c r="E10" i="5" s="1"/>
  <c r="O9" i="5"/>
  <c r="L9" i="5"/>
  <c r="H9" i="5"/>
  <c r="I9" i="5" s="1"/>
  <c r="D9" i="5"/>
  <c r="E9" i="5" s="1"/>
  <c r="O8" i="5"/>
  <c r="L8" i="5"/>
  <c r="H8" i="5"/>
  <c r="I8" i="5" s="1"/>
  <c r="D8" i="5"/>
  <c r="E8" i="5" s="1"/>
  <c r="O7" i="5"/>
  <c r="L7" i="5"/>
  <c r="H7" i="5"/>
  <c r="I7" i="5" s="1"/>
  <c r="D7" i="5"/>
  <c r="E7" i="5" s="1"/>
  <c r="O6" i="5"/>
  <c r="L6" i="5"/>
  <c r="H6" i="5"/>
  <c r="I6" i="5" s="1"/>
  <c r="D6" i="5"/>
  <c r="E6" i="5" s="1"/>
  <c r="O5" i="5"/>
  <c r="L5" i="5"/>
  <c r="H5" i="5"/>
  <c r="I5" i="5" s="1"/>
  <c r="D5" i="5"/>
  <c r="E5" i="5" s="1"/>
  <c r="O4" i="5"/>
  <c r="L4" i="5"/>
  <c r="H4" i="5"/>
  <c r="I4" i="5" s="1"/>
  <c r="D4" i="5"/>
  <c r="E4" i="5" s="1"/>
  <c r="O3" i="5"/>
  <c r="L3" i="5"/>
  <c r="H3" i="5"/>
  <c r="I3" i="5" s="1"/>
  <c r="D3" i="5"/>
  <c r="E3" i="5" s="1"/>
  <c r="O2" i="5"/>
  <c r="L2" i="5"/>
  <c r="H2" i="5"/>
  <c r="I2" i="5" s="1"/>
  <c r="D2" i="5"/>
  <c r="E2" i="5" s="1"/>
</calcChain>
</file>

<file path=xl/sharedStrings.xml><?xml version="1.0" encoding="utf-8"?>
<sst xmlns="http://schemas.openxmlformats.org/spreadsheetml/2006/main" count="439" uniqueCount="148">
  <si>
    <t>Localisation origine</t>
  </si>
  <si>
    <t>support</t>
  </si>
  <si>
    <t>section</t>
  </si>
  <si>
    <t>nb docs</t>
  </si>
  <si>
    <t>en prêt</t>
  </si>
  <si>
    <t>%age prêts</t>
  </si>
  <si>
    <t>moins 5 ans</t>
  </si>
  <si>
    <t>%age - de 5 ans</t>
  </si>
  <si>
    <t>nb prêts - 5 ans</t>
  </si>
  <si>
    <t>%age - 5 ans en prêt</t>
  </si>
  <si>
    <t>acq° 2024</t>
  </si>
  <si>
    <t>acq° annuelles</t>
  </si>
  <si>
    <t>âge réel</t>
  </si>
  <si>
    <t>âge théorique</t>
  </si>
  <si>
    <t>Romans adultes</t>
  </si>
  <si>
    <t>livre</t>
  </si>
  <si>
    <t>adultes</t>
  </si>
  <si>
    <t>Policiers adultes</t>
  </si>
  <si>
    <t>SF adultes</t>
  </si>
  <si>
    <t>Grands caractères</t>
  </si>
  <si>
    <t>BD adultes</t>
  </si>
  <si>
    <t>Mangas adultes</t>
  </si>
  <si>
    <t>Poésie adultes</t>
  </si>
  <si>
    <t>VO adultes</t>
  </si>
  <si>
    <t>Facile à lire</t>
  </si>
  <si>
    <t>Docs adultes</t>
  </si>
  <si>
    <t>Fonds ados</t>
  </si>
  <si>
    <t>jeunesse</t>
  </si>
  <si>
    <t>Romans jeunesse</t>
  </si>
  <si>
    <t>Albums</t>
  </si>
  <si>
    <t>Livres animés</t>
  </si>
  <si>
    <t>Livres en braille</t>
  </si>
  <si>
    <t>BD jeunesse</t>
  </si>
  <si>
    <t>Mangas jeunesse</t>
  </si>
  <si>
    <t>Etagère séries longues</t>
  </si>
  <si>
    <t>VO jeunesse</t>
  </si>
  <si>
    <t>Comptines</t>
  </si>
  <si>
    <t>Théâtre jeunesse</t>
  </si>
  <si>
    <t>Poésie jeunesse</t>
  </si>
  <si>
    <t>Contes jeunesse</t>
  </si>
  <si>
    <t>Dyslexie</t>
  </si>
  <si>
    <t>Kamishibaï</t>
  </si>
  <si>
    <t>Album grand format</t>
  </si>
  <si>
    <t>Docs jeunesse</t>
  </si>
  <si>
    <t>CD adultes</t>
  </si>
  <si>
    <t>CD</t>
  </si>
  <si>
    <t>Livres CD adultes</t>
  </si>
  <si>
    <t>CD jeunesse</t>
  </si>
  <si>
    <t>Livres CD jeunesse</t>
  </si>
  <si>
    <t>DVD fiction adultes</t>
  </si>
  <si>
    <t>DVD</t>
  </si>
  <si>
    <t>DVD fiction jeunesse</t>
  </si>
  <si>
    <t>DVD documentaires adultes</t>
  </si>
  <si>
    <t>DVD documentaires jeunesse</t>
  </si>
  <si>
    <t>Total Livres Adultes</t>
  </si>
  <si>
    <t>Total Livres Jeunesse</t>
  </si>
  <si>
    <t>Total Livres</t>
  </si>
  <si>
    <t>Total CD</t>
  </si>
  <si>
    <t>Total DVD</t>
  </si>
  <si>
    <t>TOTAL</t>
  </si>
  <si>
    <t>Loire-Atlantique (adultes)</t>
  </si>
  <si>
    <t>informatique (adultes)</t>
  </si>
  <si>
    <t>médias (adultes)</t>
  </si>
  <si>
    <t>psychologie (adultes)</t>
  </si>
  <si>
    <t>philosophie (adultes)</t>
  </si>
  <si>
    <t>religions (adultes)</t>
  </si>
  <si>
    <t>société (adultes)</t>
  </si>
  <si>
    <t>langues (adultes)</t>
  </si>
  <si>
    <t>faune et flore (adultes)</t>
  </si>
  <si>
    <t>sciences (adultes)</t>
  </si>
  <si>
    <t>cuisine (adultes)</t>
  </si>
  <si>
    <t>santé (adultes)</t>
  </si>
  <si>
    <t>jardinage (adultes)</t>
  </si>
  <si>
    <t>technologies (adultes)</t>
  </si>
  <si>
    <t>loisirs créatifs (adultes)</t>
  </si>
  <si>
    <t>sports et jeux (adultes)</t>
  </si>
  <si>
    <t>arts (adultes)</t>
  </si>
  <si>
    <t>géographie (adultes)</t>
  </si>
  <si>
    <t>histoire (adultes)</t>
  </si>
  <si>
    <t>littératures (adultes)</t>
  </si>
  <si>
    <t>Loire-Atlantique (jeunesse)</t>
  </si>
  <si>
    <t>informatique (jeunesse)</t>
  </si>
  <si>
    <t>médias (jeunesse)</t>
  </si>
  <si>
    <t>psychologie (jeunesse)</t>
  </si>
  <si>
    <t>philosophie (jeunesse)</t>
  </si>
  <si>
    <t>religions (jeunesse)</t>
  </si>
  <si>
    <t>société (jeunesse)</t>
  </si>
  <si>
    <t>langues (jeunesse)</t>
  </si>
  <si>
    <t>faune et flore (jeunesse)</t>
  </si>
  <si>
    <t>sciences (jeunesse)</t>
  </si>
  <si>
    <t>cuisine (jeunesse)</t>
  </si>
  <si>
    <t>santé (jeunesse)</t>
  </si>
  <si>
    <t>jardinage (jeunesse)</t>
  </si>
  <si>
    <t>technologies (jeunesse)</t>
  </si>
  <si>
    <t>loisirs créatifs (jeunesse)</t>
  </si>
  <si>
    <t>sports et jeux (jeunesse)</t>
  </si>
  <si>
    <t>arts (jeunesse)</t>
  </si>
  <si>
    <t>géographie (jeunesse)</t>
  </si>
  <si>
    <t>histoire (jeunesse)</t>
  </si>
  <si>
    <t>littératures (jeunesse)</t>
  </si>
  <si>
    <t>nb docs 2023</t>
  </si>
  <si>
    <t>nb docs 2024</t>
  </si>
  <si>
    <t>évolution nb docs</t>
  </si>
  <si>
    <t>évolution nb docs %</t>
  </si>
  <si>
    <t>nb prêts 2023</t>
  </si>
  <si>
    <t>nb prêts 2024</t>
  </si>
  <si>
    <t>évolution</t>
  </si>
  <si>
    <t>évolution %</t>
  </si>
  <si>
    <t>âge réel 2023</t>
  </si>
  <si>
    <t>âge réel 2024</t>
  </si>
  <si>
    <t>diff</t>
  </si>
  <si>
    <t>âge théorique 2023</t>
  </si>
  <si>
    <t>âge théorique 2024</t>
  </si>
  <si>
    <t>dif</t>
  </si>
  <si>
    <t>nb docs en prêt 2021</t>
  </si>
  <si>
    <t>Âge réel 2021</t>
  </si>
  <si>
    <t>Âge théorique</t>
  </si>
  <si>
    <t>%age en prêt</t>
  </si>
  <si>
    <t>acq° 2 ans</t>
  </si>
  <si>
    <t>acq° an</t>
  </si>
  <si>
    <t>Adulte</t>
  </si>
  <si>
    <t>Jeunesse</t>
  </si>
  <si>
    <t>Romans</t>
  </si>
  <si>
    <t>SF</t>
  </si>
  <si>
    <t>Policiers</t>
  </si>
  <si>
    <t>Total romans</t>
  </si>
  <si>
    <t>BD</t>
  </si>
  <si>
    <t>Manga</t>
  </si>
  <si>
    <t>docs</t>
  </si>
  <si>
    <t>Première Lecture</t>
  </si>
  <si>
    <t>Petite Enfance</t>
  </si>
  <si>
    <t>Fiction adultes</t>
  </si>
  <si>
    <t>Code statistique 2Situation</t>
  </si>
  <si>
    <t>01 Disponible</t>
  </si>
  <si>
    <t>02 Sorti</t>
  </si>
  <si>
    <t>Total</t>
  </si>
  <si>
    <t>b SF</t>
  </si>
  <si>
    <t>c Policiers</t>
  </si>
  <si>
    <t>m Animation (film)</t>
  </si>
  <si>
    <t>n Aventure (film)</t>
  </si>
  <si>
    <t>o Comédie (film)</t>
  </si>
  <si>
    <t>p Drame (film)</t>
  </si>
  <si>
    <t>q Comédie dramatique (film)</t>
  </si>
  <si>
    <t>r Historique (film)</t>
  </si>
  <si>
    <t>s Horreur (film)</t>
  </si>
  <si>
    <t>t Musical (film)</t>
  </si>
  <si>
    <t>u Western (film)</t>
  </si>
  <si>
    <t>Séries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</si>
</sst>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0"/>
      <color indexed="12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b/>
      <sz val="12"/>
      <name val="Calibri"/>
      <family val="2"/>
      <scheme val="minor"/>
    </font>
    <font>
      <sz val="11"/>
      <color theme="1"/>
      <name val="Arial"/>
      <family val="2"/>
    </font>
    <font>
      <b/>
      <i/>
      <sz val="11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5"/>
        <bgColor indexed="64"/>
      </patternFill>
    </fill>
  </fills>
  <borders count="42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25">
    <xf numFmtId="0" fontId="0" fillId="0" borderId="0" xfId="0"/>
    <xf numFmtId="0" fontId="2" fillId="2" borderId="1" xfId="0" applyFont="1" applyFill="1" applyBorder="1" applyAlignment="1">
      <alignment horizontal="left" vertical="center" wrapText="1" indent="1"/>
    </xf>
    <xf numFmtId="0" fontId="2" fillId="2" borderId="2" xfId="0" applyFont="1" applyFill="1" applyBorder="1" applyAlignment="1">
      <alignment horizontal="left" vertical="center" wrapText="1" indent="1"/>
    </xf>
    <xf numFmtId="0" fontId="2" fillId="2" borderId="3" xfId="0" applyFont="1" applyFill="1" applyBorder="1" applyAlignment="1">
      <alignment horizontal="left" vertical="center" wrapText="1" indent="1"/>
    </xf>
    <xf numFmtId="0" fontId="3" fillId="3" borderId="4" xfId="0" applyFont="1" applyFill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164" fontId="3" fillId="3" borderId="5" xfId="0" applyNumberFormat="1" applyFont="1" applyFill="1" applyBorder="1" applyAlignment="1">
      <alignment horizontal="left" vertical="center" wrapText="1"/>
    </xf>
    <xf numFmtId="164" fontId="3" fillId="0" borderId="5" xfId="0" applyNumberFormat="1" applyFont="1" applyBorder="1" applyAlignment="1">
      <alignment horizontal="left" vertical="center" wrapText="1"/>
    </xf>
    <xf numFmtId="1" fontId="3" fillId="0" borderId="5" xfId="0" applyNumberFormat="1" applyFont="1" applyBorder="1" applyAlignment="1">
      <alignment horizontal="left" vertical="center" wrapText="1"/>
    </xf>
    <xf numFmtId="164" fontId="0" fillId="3" borderId="5" xfId="0" applyNumberFormat="1" applyFill="1" applyBorder="1" applyAlignment="1">
      <alignment horizontal="left"/>
    </xf>
    <xf numFmtId="164" fontId="3" fillId="3" borderId="6" xfId="0" applyNumberFormat="1" applyFont="1" applyFill="1" applyBorder="1" applyAlignment="1">
      <alignment horizontal="left" vertical="center" wrapText="1"/>
    </xf>
    <xf numFmtId="0" fontId="3" fillId="3" borderId="7" xfId="0" applyFont="1" applyFill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164" fontId="3" fillId="3" borderId="8" xfId="0" applyNumberFormat="1" applyFont="1" applyFill="1" applyBorder="1" applyAlignment="1">
      <alignment horizontal="left" vertical="center" wrapText="1"/>
    </xf>
    <xf numFmtId="164" fontId="3" fillId="0" borderId="8" xfId="0" applyNumberFormat="1" applyFont="1" applyBorder="1" applyAlignment="1">
      <alignment horizontal="left" vertical="center" wrapText="1"/>
    </xf>
    <xf numFmtId="1" fontId="3" fillId="0" borderId="8" xfId="0" applyNumberFormat="1" applyFont="1" applyBorder="1" applyAlignment="1">
      <alignment horizontal="left" vertical="center" wrapText="1"/>
    </xf>
    <xf numFmtId="164" fontId="0" fillId="3" borderId="8" xfId="0" applyNumberFormat="1" applyFill="1" applyBorder="1" applyAlignment="1">
      <alignment horizontal="left"/>
    </xf>
    <xf numFmtId="164" fontId="3" fillId="3" borderId="9" xfId="0" applyNumberFormat="1" applyFont="1" applyFill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3" fillId="3" borderId="10" xfId="0" applyFont="1" applyFill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164" fontId="3" fillId="3" borderId="11" xfId="0" applyNumberFormat="1" applyFont="1" applyFill="1" applyBorder="1" applyAlignment="1">
      <alignment horizontal="left" vertical="center" wrapText="1"/>
    </xf>
    <xf numFmtId="164" fontId="3" fillId="0" borderId="11" xfId="0" applyNumberFormat="1" applyFont="1" applyBorder="1" applyAlignment="1">
      <alignment horizontal="left" vertical="center" wrapText="1"/>
    </xf>
    <xf numFmtId="1" fontId="3" fillId="0" borderId="11" xfId="0" applyNumberFormat="1" applyFont="1" applyBorder="1" applyAlignment="1">
      <alignment horizontal="left" vertical="center" wrapText="1"/>
    </xf>
    <xf numFmtId="164" fontId="0" fillId="3" borderId="11" xfId="0" applyNumberFormat="1" applyFill="1" applyBorder="1" applyAlignment="1">
      <alignment horizontal="left"/>
    </xf>
    <xf numFmtId="164" fontId="3" fillId="3" borderId="12" xfId="0" applyNumberFormat="1" applyFont="1" applyFill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0" fillId="0" borderId="14" xfId="0" applyBorder="1" applyAlignment="1">
      <alignment horizontal="left"/>
    </xf>
    <xf numFmtId="0" fontId="3" fillId="0" borderId="14" xfId="0" applyFont="1" applyBorder="1" applyAlignment="1">
      <alignment horizontal="left"/>
    </xf>
    <xf numFmtId="164" fontId="3" fillId="3" borderId="14" xfId="0" applyNumberFormat="1" applyFont="1" applyFill="1" applyBorder="1" applyAlignment="1">
      <alignment horizontal="left"/>
    </xf>
    <xf numFmtId="164" fontId="3" fillId="0" borderId="14" xfId="0" applyNumberFormat="1" applyFont="1" applyBorder="1" applyAlignment="1">
      <alignment horizontal="left"/>
    </xf>
    <xf numFmtId="164" fontId="3" fillId="3" borderId="15" xfId="0" applyNumberFormat="1" applyFont="1" applyFill="1" applyBorder="1" applyAlignment="1">
      <alignment horizontal="left"/>
    </xf>
    <xf numFmtId="0" fontId="3" fillId="4" borderId="4" xfId="0" applyFont="1" applyFill="1" applyBorder="1" applyAlignment="1">
      <alignment horizontal="left" vertical="center" wrapText="1"/>
    </xf>
    <xf numFmtId="0" fontId="3" fillId="4" borderId="7" xfId="0" applyFont="1" applyFill="1" applyBorder="1" applyAlignment="1">
      <alignment horizontal="left" vertical="center" wrapText="1"/>
    </xf>
    <xf numFmtId="0" fontId="3" fillId="4" borderId="10" xfId="0" applyFont="1" applyFill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3" fillId="5" borderId="4" xfId="0" applyFont="1" applyFill="1" applyBorder="1" applyAlignment="1">
      <alignment horizontal="left" vertical="center" wrapText="1"/>
    </xf>
    <xf numFmtId="0" fontId="3" fillId="5" borderId="7" xfId="0" applyFont="1" applyFill="1" applyBorder="1" applyAlignment="1">
      <alignment horizontal="left" vertical="center" wrapText="1"/>
    </xf>
    <xf numFmtId="0" fontId="3" fillId="5" borderId="10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left" vertical="center" wrapText="1"/>
    </xf>
    <xf numFmtId="0" fontId="3" fillId="0" borderId="17" xfId="0" applyFont="1" applyBorder="1" applyAlignment="1">
      <alignment horizontal="left" vertical="center" wrapText="1"/>
    </xf>
    <xf numFmtId="164" fontId="3" fillId="3" borderId="17" xfId="0" applyNumberFormat="1" applyFont="1" applyFill="1" applyBorder="1" applyAlignment="1">
      <alignment horizontal="left" vertical="center" wrapText="1"/>
    </xf>
    <xf numFmtId="164" fontId="3" fillId="0" borderId="17" xfId="0" applyNumberFormat="1" applyFont="1" applyBorder="1" applyAlignment="1">
      <alignment horizontal="left" vertical="center" wrapText="1"/>
    </xf>
    <xf numFmtId="1" fontId="3" fillId="0" borderId="17" xfId="0" applyNumberFormat="1" applyFont="1" applyBorder="1" applyAlignment="1">
      <alignment horizontal="left" vertical="center" wrapText="1"/>
    </xf>
    <xf numFmtId="164" fontId="0" fillId="3" borderId="17" xfId="0" applyNumberFormat="1" applyFill="1" applyBorder="1" applyAlignment="1">
      <alignment horizontal="left"/>
    </xf>
    <xf numFmtId="164" fontId="3" fillId="3" borderId="18" xfId="0" applyNumberFormat="1" applyFont="1" applyFill="1" applyBorder="1" applyAlignment="1">
      <alignment horizontal="left" vertical="center" wrapText="1"/>
    </xf>
    <xf numFmtId="0" fontId="3" fillId="6" borderId="7" xfId="0" applyFont="1" applyFill="1" applyBorder="1" applyAlignment="1">
      <alignment horizontal="left" vertical="center" wrapText="1"/>
    </xf>
    <xf numFmtId="0" fontId="3" fillId="6" borderId="10" xfId="0" applyFont="1" applyFill="1" applyBorder="1" applyAlignment="1">
      <alignment horizontal="left" vertical="center" wrapText="1"/>
    </xf>
    <xf numFmtId="0" fontId="5" fillId="0" borderId="4" xfId="0" applyFont="1" applyBorder="1" applyAlignment="1">
      <alignment horizontal="left"/>
    </xf>
    <xf numFmtId="0" fontId="0" fillId="0" borderId="5" xfId="0" applyBorder="1" applyAlignment="1">
      <alignment horizontal="left"/>
    </xf>
    <xf numFmtId="164" fontId="0" fillId="0" borderId="5" xfId="0" applyNumberFormat="1" applyBorder="1" applyAlignment="1">
      <alignment horizontal="left"/>
    </xf>
    <xf numFmtId="1" fontId="0" fillId="0" borderId="5" xfId="0" applyNumberFormat="1" applyBorder="1" applyAlignment="1">
      <alignment horizontal="left"/>
    </xf>
    <xf numFmtId="164" fontId="0" fillId="3" borderId="6" xfId="0" applyNumberFormat="1" applyFill="1" applyBorder="1" applyAlignment="1">
      <alignment horizontal="left"/>
    </xf>
    <xf numFmtId="0" fontId="5" fillId="0" borderId="7" xfId="0" applyFont="1" applyBorder="1" applyAlignment="1">
      <alignment horizontal="left"/>
    </xf>
    <xf numFmtId="0" fontId="0" fillId="0" borderId="8" xfId="0" applyBorder="1" applyAlignment="1">
      <alignment horizontal="left"/>
    </xf>
    <xf numFmtId="164" fontId="0" fillId="0" borderId="8" xfId="0" applyNumberFormat="1" applyBorder="1" applyAlignment="1">
      <alignment horizontal="left"/>
    </xf>
    <xf numFmtId="1" fontId="0" fillId="0" borderId="8" xfId="0" applyNumberFormat="1" applyBorder="1" applyAlignment="1">
      <alignment horizontal="left"/>
    </xf>
    <xf numFmtId="164" fontId="0" fillId="3" borderId="9" xfId="0" applyNumberFormat="1" applyFill="1" applyBorder="1" applyAlignment="1">
      <alignment horizontal="left"/>
    </xf>
    <xf numFmtId="0" fontId="5" fillId="0" borderId="10" xfId="0" applyFont="1" applyBorder="1" applyAlignment="1">
      <alignment horizontal="left"/>
    </xf>
    <xf numFmtId="0" fontId="0" fillId="0" borderId="11" xfId="0" applyBorder="1" applyAlignment="1">
      <alignment horizontal="left"/>
    </xf>
    <xf numFmtId="164" fontId="0" fillId="0" borderId="11" xfId="0" applyNumberFormat="1" applyBorder="1" applyAlignment="1">
      <alignment horizontal="left"/>
    </xf>
    <xf numFmtId="1" fontId="0" fillId="0" borderId="11" xfId="0" applyNumberFormat="1" applyBorder="1" applyAlignment="1">
      <alignment horizontal="left"/>
    </xf>
    <xf numFmtId="164" fontId="0" fillId="3" borderId="12" xfId="0" applyNumberFormat="1" applyFill="1" applyBorder="1" applyAlignment="1">
      <alignment horizontal="left"/>
    </xf>
    <xf numFmtId="0" fontId="6" fillId="0" borderId="4" xfId="0" applyFont="1" applyBorder="1" applyAlignment="1">
      <alignment horizontal="left" vertical="center" wrapText="1" indent="1"/>
    </xf>
    <xf numFmtId="0" fontId="6" fillId="0" borderId="5" xfId="0" applyFont="1" applyBorder="1" applyAlignment="1">
      <alignment horizontal="left" vertical="center" wrapText="1" indent="1"/>
    </xf>
    <xf numFmtId="0" fontId="6" fillId="3" borderId="5" xfId="0" applyFont="1" applyFill="1" applyBorder="1" applyAlignment="1">
      <alignment horizontal="left" vertical="center" wrapText="1" indent="1"/>
    </xf>
    <xf numFmtId="0" fontId="2" fillId="3" borderId="5" xfId="0" applyFont="1" applyFill="1" applyBorder="1" applyAlignment="1">
      <alignment horizontal="left" vertical="center" wrapText="1" indent="1"/>
    </xf>
    <xf numFmtId="0" fontId="6" fillId="3" borderId="6" xfId="0" applyFont="1" applyFill="1" applyBorder="1" applyAlignment="1">
      <alignment horizontal="left" vertical="center" wrapText="1" indent="1"/>
    </xf>
    <xf numFmtId="0" fontId="7" fillId="7" borderId="7" xfId="0" applyFont="1" applyFill="1" applyBorder="1" applyAlignment="1">
      <alignment horizontal="left" vertical="center" wrapText="1" indent="1"/>
    </xf>
    <xf numFmtId="0" fontId="7" fillId="0" borderId="8" xfId="0" applyFont="1" applyBorder="1" applyAlignment="1">
      <alignment horizontal="left" vertical="center" wrapText="1" indent="1"/>
    </xf>
    <xf numFmtId="164" fontId="7" fillId="3" borderId="8" xfId="0" applyNumberFormat="1" applyFont="1" applyFill="1" applyBorder="1" applyAlignment="1">
      <alignment horizontal="left" vertical="center" wrapText="1" indent="1"/>
    </xf>
    <xf numFmtId="164" fontId="7" fillId="0" borderId="8" xfId="0" applyNumberFormat="1" applyFont="1" applyBorder="1" applyAlignment="1">
      <alignment horizontal="left" vertical="center" wrapText="1" indent="1"/>
    </xf>
    <xf numFmtId="0" fontId="8" fillId="0" borderId="8" xfId="0" applyFont="1" applyBorder="1" applyAlignment="1">
      <alignment horizontal="left" vertical="center" wrapText="1" indent="1"/>
    </xf>
    <xf numFmtId="1" fontId="7" fillId="0" borderId="8" xfId="0" applyNumberFormat="1" applyFont="1" applyBorder="1" applyAlignment="1">
      <alignment horizontal="left" vertical="center" wrapText="1" indent="1"/>
    </xf>
    <xf numFmtId="164" fontId="7" fillId="3" borderId="9" xfId="0" applyNumberFormat="1" applyFont="1" applyFill="1" applyBorder="1" applyAlignment="1">
      <alignment horizontal="left" vertical="center" wrapText="1" indent="1"/>
    </xf>
    <xf numFmtId="0" fontId="7" fillId="7" borderId="19" xfId="0" applyFont="1" applyFill="1" applyBorder="1" applyAlignment="1">
      <alignment horizontal="left" vertical="center" wrapText="1" indent="1"/>
    </xf>
    <xf numFmtId="0" fontId="0" fillId="0" borderId="20" xfId="0" applyBorder="1"/>
    <xf numFmtId="0" fontId="9" fillId="0" borderId="20" xfId="0" applyFont="1" applyBorder="1"/>
    <xf numFmtId="164" fontId="9" fillId="3" borderId="20" xfId="0" applyNumberFormat="1" applyFont="1" applyFill="1" applyBorder="1"/>
    <xf numFmtId="164" fontId="9" fillId="0" borderId="20" xfId="0" applyNumberFormat="1" applyFont="1" applyBorder="1"/>
    <xf numFmtId="164" fontId="9" fillId="3" borderId="21" xfId="0" applyNumberFormat="1" applyFont="1" applyFill="1" applyBorder="1"/>
    <xf numFmtId="0" fontId="7" fillId="8" borderId="7" xfId="0" applyFont="1" applyFill="1" applyBorder="1" applyAlignment="1">
      <alignment horizontal="left" vertical="center" wrapText="1" indent="1"/>
    </xf>
    <xf numFmtId="0" fontId="7" fillId="8" borderId="19" xfId="0" applyFont="1" applyFill="1" applyBorder="1" applyAlignment="1">
      <alignment horizontal="left" vertical="center" wrapText="1" indent="1"/>
    </xf>
    <xf numFmtId="0" fontId="2" fillId="2" borderId="22" xfId="0" applyFont="1" applyFill="1" applyBorder="1" applyAlignment="1">
      <alignment horizontal="left" vertical="center" wrapText="1" indent="1"/>
    </xf>
    <xf numFmtId="0" fontId="1" fillId="2" borderId="4" xfId="0" applyFont="1" applyFill="1" applyBorder="1" applyAlignment="1">
      <alignment horizontal="left" wrapText="1"/>
    </xf>
    <xf numFmtId="0" fontId="2" fillId="2" borderId="5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left" wrapText="1"/>
    </xf>
    <xf numFmtId="0" fontId="1" fillId="3" borderId="6" xfId="0" applyFont="1" applyFill="1" applyBorder="1" applyAlignment="1">
      <alignment horizontal="left" wrapText="1"/>
    </xf>
    <xf numFmtId="164" fontId="1" fillId="2" borderId="4" xfId="0" applyNumberFormat="1" applyFont="1" applyFill="1" applyBorder="1" applyAlignment="1">
      <alignment horizontal="left" wrapText="1"/>
    </xf>
    <xf numFmtId="164" fontId="1" fillId="2" borderId="23" xfId="0" applyNumberFormat="1" applyFont="1" applyFill="1" applyBorder="1" applyAlignment="1">
      <alignment horizontal="left" wrapText="1"/>
    </xf>
    <xf numFmtId="0" fontId="0" fillId="0" borderId="0" xfId="0" applyAlignment="1">
      <alignment horizontal="left"/>
    </xf>
    <xf numFmtId="0" fontId="3" fillId="3" borderId="24" xfId="0" applyFont="1" applyFill="1" applyBorder="1" applyAlignment="1">
      <alignment horizontal="left" vertical="center" wrapText="1"/>
    </xf>
    <xf numFmtId="0" fontId="0" fillId="0" borderId="7" xfId="0" applyBorder="1" applyAlignment="1">
      <alignment horizontal="left"/>
    </xf>
    <xf numFmtId="164" fontId="0" fillId="0" borderId="7" xfId="0" applyNumberFormat="1" applyBorder="1" applyAlignment="1">
      <alignment horizontal="left"/>
    </xf>
    <xf numFmtId="164" fontId="0" fillId="0" borderId="25" xfId="0" applyNumberFormat="1" applyBorder="1" applyAlignment="1">
      <alignment horizontal="left"/>
    </xf>
    <xf numFmtId="0" fontId="3" fillId="3" borderId="26" xfId="0" applyFont="1" applyFill="1" applyBorder="1" applyAlignment="1">
      <alignment horizontal="left" vertical="center" wrapText="1"/>
    </xf>
    <xf numFmtId="0" fontId="3" fillId="3" borderId="27" xfId="0" applyFont="1" applyFill="1" applyBorder="1" applyAlignment="1">
      <alignment horizontal="left" vertical="center" wrapText="1"/>
    </xf>
    <xf numFmtId="0" fontId="0" fillId="0" borderId="28" xfId="0" applyBorder="1" applyAlignment="1">
      <alignment horizontal="left"/>
    </xf>
    <xf numFmtId="0" fontId="3" fillId="0" borderId="29" xfId="0" applyFont="1" applyBorder="1" applyAlignment="1">
      <alignment horizontal="left" vertical="center" wrapText="1"/>
    </xf>
    <xf numFmtId="0" fontId="0" fillId="0" borderId="29" xfId="0" applyBorder="1" applyAlignment="1">
      <alignment horizontal="left"/>
    </xf>
    <xf numFmtId="164" fontId="0" fillId="3" borderId="30" xfId="0" applyNumberFormat="1" applyFill="1" applyBorder="1" applyAlignment="1">
      <alignment horizontal="left"/>
    </xf>
    <xf numFmtId="164" fontId="0" fillId="0" borderId="28" xfId="0" applyNumberFormat="1" applyBorder="1" applyAlignment="1">
      <alignment horizontal="left"/>
    </xf>
    <xf numFmtId="164" fontId="0" fillId="0" borderId="29" xfId="0" applyNumberFormat="1" applyBorder="1" applyAlignment="1">
      <alignment horizontal="left"/>
    </xf>
    <xf numFmtId="164" fontId="0" fillId="0" borderId="31" xfId="0" applyNumberFormat="1" applyBorder="1" applyAlignment="1">
      <alignment horizontal="left"/>
    </xf>
    <xf numFmtId="164" fontId="3" fillId="0" borderId="29" xfId="0" applyNumberFormat="1" applyFont="1" applyBorder="1" applyAlignment="1">
      <alignment horizontal="left" vertical="center" wrapText="1"/>
    </xf>
    <xf numFmtId="0" fontId="3" fillId="0" borderId="32" xfId="0" applyFont="1" applyBorder="1" applyAlignment="1">
      <alignment horizontal="left" vertical="center" wrapText="1"/>
    </xf>
    <xf numFmtId="0" fontId="0" fillId="0" borderId="19" xfId="0" applyBorder="1" applyAlignment="1">
      <alignment horizontal="left"/>
    </xf>
    <xf numFmtId="0" fontId="3" fillId="0" borderId="20" xfId="0" applyFont="1" applyBorder="1" applyAlignment="1">
      <alignment horizontal="left"/>
    </xf>
    <xf numFmtId="0" fontId="0" fillId="0" borderId="20" xfId="0" applyBorder="1" applyAlignment="1">
      <alignment horizontal="left"/>
    </xf>
    <xf numFmtId="164" fontId="0" fillId="3" borderId="21" xfId="0" applyNumberFormat="1" applyFill="1" applyBorder="1" applyAlignment="1">
      <alignment horizontal="left"/>
    </xf>
    <xf numFmtId="164" fontId="0" fillId="0" borderId="19" xfId="0" applyNumberFormat="1" applyBorder="1" applyAlignment="1">
      <alignment horizontal="left"/>
    </xf>
    <xf numFmtId="164" fontId="3" fillId="0" borderId="20" xfId="0" applyNumberFormat="1" applyFont="1" applyBorder="1" applyAlignment="1">
      <alignment horizontal="left"/>
    </xf>
    <xf numFmtId="164" fontId="0" fillId="0" borderId="33" xfId="0" applyNumberFormat="1" applyBorder="1" applyAlignment="1">
      <alignment horizontal="left"/>
    </xf>
    <xf numFmtId="0" fontId="3" fillId="4" borderId="34" xfId="0" applyFont="1" applyFill="1" applyBorder="1" applyAlignment="1">
      <alignment horizontal="left" vertical="center" wrapText="1"/>
    </xf>
    <xf numFmtId="0" fontId="0" fillId="0" borderId="16" xfId="0" applyBorder="1" applyAlignment="1">
      <alignment horizontal="left"/>
    </xf>
    <xf numFmtId="0" fontId="0" fillId="0" borderId="17" xfId="0" applyBorder="1" applyAlignment="1">
      <alignment horizontal="left"/>
    </xf>
    <xf numFmtId="164" fontId="0" fillId="3" borderId="18" xfId="0" applyNumberFormat="1" applyFill="1" applyBorder="1" applyAlignment="1">
      <alignment horizontal="left"/>
    </xf>
    <xf numFmtId="164" fontId="0" fillId="0" borderId="16" xfId="0" applyNumberFormat="1" applyBorder="1" applyAlignment="1">
      <alignment horizontal="left"/>
    </xf>
    <xf numFmtId="164" fontId="0" fillId="0" borderId="17" xfId="0" applyNumberFormat="1" applyBorder="1" applyAlignment="1">
      <alignment horizontal="left"/>
    </xf>
    <xf numFmtId="164" fontId="0" fillId="0" borderId="35" xfId="0" applyNumberFormat="1" applyBorder="1" applyAlignment="1">
      <alignment horizontal="left"/>
    </xf>
    <xf numFmtId="0" fontId="3" fillId="4" borderId="26" xfId="0" applyFont="1" applyFill="1" applyBorder="1" applyAlignment="1">
      <alignment horizontal="left" vertical="center" wrapText="1"/>
    </xf>
    <xf numFmtId="0" fontId="3" fillId="4" borderId="27" xfId="0" applyFont="1" applyFill="1" applyBorder="1" applyAlignment="1">
      <alignment horizontal="left" vertical="center" wrapText="1"/>
    </xf>
    <xf numFmtId="0" fontId="3" fillId="5" borderId="34" xfId="0" applyFont="1" applyFill="1" applyBorder="1" applyAlignment="1">
      <alignment horizontal="left" vertical="center" wrapText="1"/>
    </xf>
    <xf numFmtId="0" fontId="3" fillId="5" borderId="26" xfId="0" applyFont="1" applyFill="1" applyBorder="1" applyAlignment="1">
      <alignment horizontal="left" vertical="center" wrapText="1"/>
    </xf>
    <xf numFmtId="0" fontId="3" fillId="5" borderId="36" xfId="0" applyFont="1" applyFill="1" applyBorder="1" applyAlignment="1">
      <alignment horizontal="left" vertical="center" wrapText="1"/>
    </xf>
    <xf numFmtId="0" fontId="3" fillId="6" borderId="34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left"/>
    </xf>
    <xf numFmtId="164" fontId="0" fillId="0" borderId="4" xfId="0" applyNumberFormat="1" applyBorder="1" applyAlignment="1">
      <alignment horizontal="left"/>
    </xf>
    <xf numFmtId="164" fontId="0" fillId="0" borderId="23" xfId="0" applyNumberFormat="1" applyBorder="1" applyAlignment="1">
      <alignment horizontal="left"/>
    </xf>
    <xf numFmtId="0" fontId="3" fillId="6" borderId="26" xfId="0" applyFont="1" applyFill="1" applyBorder="1" applyAlignment="1">
      <alignment horizontal="left" vertical="center" wrapText="1"/>
    </xf>
    <xf numFmtId="0" fontId="3" fillId="6" borderId="36" xfId="0" applyFont="1" applyFill="1" applyBorder="1" applyAlignment="1">
      <alignment horizontal="left" vertical="center" wrapText="1"/>
    </xf>
    <xf numFmtId="0" fontId="0" fillId="0" borderId="10" xfId="0" applyBorder="1" applyAlignment="1">
      <alignment horizontal="left"/>
    </xf>
    <xf numFmtId="164" fontId="0" fillId="0" borderId="10" xfId="0" applyNumberFormat="1" applyBorder="1" applyAlignment="1">
      <alignment horizontal="left"/>
    </xf>
    <xf numFmtId="164" fontId="0" fillId="0" borderId="37" xfId="0" applyNumberFormat="1" applyBorder="1" applyAlignment="1">
      <alignment horizontal="left"/>
    </xf>
    <xf numFmtId="0" fontId="0" fillId="0" borderId="13" xfId="0" applyBorder="1" applyAlignment="1">
      <alignment horizontal="left"/>
    </xf>
    <xf numFmtId="164" fontId="0" fillId="3" borderId="15" xfId="0" applyNumberFormat="1" applyFill="1" applyBorder="1" applyAlignment="1">
      <alignment horizontal="left"/>
    </xf>
    <xf numFmtId="164" fontId="0" fillId="0" borderId="13" xfId="0" applyNumberFormat="1" applyBorder="1" applyAlignment="1">
      <alignment horizontal="left"/>
    </xf>
    <xf numFmtId="164" fontId="0" fillId="0" borderId="38" xfId="0" applyNumberFormat="1" applyBorder="1" applyAlignment="1">
      <alignment horizontal="left"/>
    </xf>
    <xf numFmtId="0" fontId="5" fillId="0" borderId="24" xfId="0" applyFont="1" applyBorder="1" applyAlignment="1">
      <alignment horizontal="left"/>
    </xf>
    <xf numFmtId="0" fontId="5" fillId="0" borderId="26" xfId="0" applyFont="1" applyBorder="1" applyAlignment="1">
      <alignment horizontal="left"/>
    </xf>
    <xf numFmtId="0" fontId="5" fillId="0" borderId="36" xfId="0" applyFont="1" applyBorder="1" applyAlignment="1">
      <alignment horizontal="left"/>
    </xf>
    <xf numFmtId="164" fontId="0" fillId="0" borderId="0" xfId="0" applyNumberFormat="1" applyAlignment="1">
      <alignment horizontal="left"/>
    </xf>
    <xf numFmtId="0" fontId="7" fillId="3" borderId="24" xfId="0" applyFont="1" applyFill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164" fontId="10" fillId="0" borderId="8" xfId="0" applyNumberFormat="1" applyFont="1" applyBorder="1" applyAlignment="1">
      <alignment horizontal="left"/>
    </xf>
    <xf numFmtId="164" fontId="7" fillId="0" borderId="8" xfId="0" applyNumberFormat="1" applyFont="1" applyBorder="1" applyAlignment="1">
      <alignment horizontal="left" vertical="center" wrapText="1"/>
    </xf>
    <xf numFmtId="0" fontId="7" fillId="3" borderId="26" xfId="0" applyFont="1" applyFill="1" applyBorder="1" applyAlignment="1">
      <alignment horizontal="left" vertical="center" wrapText="1"/>
    </xf>
    <xf numFmtId="0" fontId="7" fillId="3" borderId="27" xfId="0" applyFont="1" applyFill="1" applyBorder="1" applyAlignment="1">
      <alignment horizontal="left" vertical="center" wrapText="1"/>
    </xf>
    <xf numFmtId="0" fontId="7" fillId="0" borderId="29" xfId="0" applyFont="1" applyBorder="1" applyAlignment="1">
      <alignment horizontal="left" vertical="center" wrapText="1"/>
    </xf>
    <xf numFmtId="164" fontId="10" fillId="0" borderId="29" xfId="0" applyNumberFormat="1" applyFont="1" applyBorder="1" applyAlignment="1">
      <alignment horizontal="left"/>
    </xf>
    <xf numFmtId="164" fontId="7" fillId="0" borderId="29" xfId="0" applyNumberFormat="1" applyFont="1" applyBorder="1" applyAlignment="1">
      <alignment horizontal="left" vertical="center" wrapText="1"/>
    </xf>
    <xf numFmtId="0" fontId="7" fillId="0" borderId="32" xfId="0" applyFont="1" applyBorder="1" applyAlignment="1">
      <alignment horizontal="left" vertical="center" wrapText="1"/>
    </xf>
    <xf numFmtId="0" fontId="7" fillId="0" borderId="20" xfId="0" applyFont="1" applyBorder="1" applyAlignment="1">
      <alignment horizontal="left"/>
    </xf>
    <xf numFmtId="164" fontId="7" fillId="0" borderId="20" xfId="0" applyNumberFormat="1" applyFont="1" applyBorder="1" applyAlignment="1">
      <alignment horizontal="left"/>
    </xf>
    <xf numFmtId="0" fontId="7" fillId="4" borderId="34" xfId="0" applyFont="1" applyFill="1" applyBorder="1" applyAlignment="1">
      <alignment horizontal="left" vertical="center" wrapText="1"/>
    </xf>
    <xf numFmtId="0" fontId="7" fillId="0" borderId="17" xfId="0" applyFont="1" applyBorder="1" applyAlignment="1">
      <alignment horizontal="left" vertical="center" wrapText="1"/>
    </xf>
    <xf numFmtId="164" fontId="10" fillId="0" borderId="17" xfId="0" applyNumberFormat="1" applyFont="1" applyBorder="1" applyAlignment="1">
      <alignment horizontal="left"/>
    </xf>
    <xf numFmtId="164" fontId="7" fillId="0" borderId="17" xfId="0" applyNumberFormat="1" applyFont="1" applyBorder="1" applyAlignment="1">
      <alignment horizontal="left" vertical="center" wrapText="1"/>
    </xf>
    <xf numFmtId="0" fontId="7" fillId="4" borderId="26" xfId="0" applyFont="1" applyFill="1" applyBorder="1" applyAlignment="1">
      <alignment horizontal="left" vertical="center" wrapText="1"/>
    </xf>
    <xf numFmtId="0" fontId="7" fillId="4" borderId="27" xfId="0" applyFont="1" applyFill="1" applyBorder="1" applyAlignment="1">
      <alignment horizontal="left" vertical="center" wrapText="1"/>
    </xf>
    <xf numFmtId="0" fontId="7" fillId="5" borderId="34" xfId="0" applyFont="1" applyFill="1" applyBorder="1" applyAlignment="1">
      <alignment horizontal="left" vertical="center" wrapText="1"/>
    </xf>
    <xf numFmtId="0" fontId="7" fillId="5" borderId="26" xfId="0" applyFont="1" applyFill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0" fontId="7" fillId="5" borderId="36" xfId="0" applyFont="1" applyFill="1" applyBorder="1" applyAlignment="1">
      <alignment horizontal="left" vertical="center" wrapText="1"/>
    </xf>
    <xf numFmtId="0" fontId="7" fillId="6" borderId="34" xfId="0" applyFont="1" applyFill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164" fontId="10" fillId="0" borderId="5" xfId="0" applyNumberFormat="1" applyFont="1" applyBorder="1" applyAlignment="1">
      <alignment horizontal="left"/>
    </xf>
    <xf numFmtId="164" fontId="7" fillId="0" borderId="5" xfId="0" applyNumberFormat="1" applyFont="1" applyBorder="1" applyAlignment="1">
      <alignment horizontal="left" vertical="center" wrapText="1"/>
    </xf>
    <xf numFmtId="0" fontId="7" fillId="6" borderId="26" xfId="0" applyFont="1" applyFill="1" applyBorder="1" applyAlignment="1">
      <alignment horizontal="left" vertical="center" wrapText="1"/>
    </xf>
    <xf numFmtId="0" fontId="7" fillId="6" borderId="36" xfId="0" applyFont="1" applyFill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/>
    </xf>
    <xf numFmtId="164" fontId="10" fillId="0" borderId="11" xfId="0" applyNumberFormat="1" applyFont="1" applyBorder="1" applyAlignment="1">
      <alignment horizontal="left"/>
    </xf>
    <xf numFmtId="164" fontId="7" fillId="0" borderId="11" xfId="0" applyNumberFormat="1" applyFont="1" applyBorder="1" applyAlignment="1">
      <alignment horizontal="left" vertical="center" wrapText="1"/>
    </xf>
    <xf numFmtId="0" fontId="1" fillId="5" borderId="4" xfId="0" applyFont="1" applyFill="1" applyBorder="1" applyAlignment="1">
      <alignment horizontal="left"/>
    </xf>
    <xf numFmtId="0" fontId="1" fillId="5" borderId="5" xfId="0" applyFont="1" applyFill="1" applyBorder="1" applyAlignment="1">
      <alignment horizontal="left"/>
    </xf>
    <xf numFmtId="0" fontId="1" fillId="5" borderId="6" xfId="0" applyFont="1" applyFill="1" applyBorder="1" applyAlignment="1">
      <alignment horizontal="left"/>
    </xf>
    <xf numFmtId="0" fontId="1" fillId="5" borderId="7" xfId="0" applyFont="1" applyFill="1" applyBorder="1" applyAlignment="1">
      <alignment horizontal="left"/>
    </xf>
    <xf numFmtId="164" fontId="0" fillId="0" borderId="9" xfId="0" applyNumberFormat="1" applyBorder="1" applyAlignment="1">
      <alignment horizontal="left"/>
    </xf>
    <xf numFmtId="0" fontId="1" fillId="5" borderId="10" xfId="0" applyFont="1" applyFill="1" applyBorder="1" applyAlignment="1">
      <alignment horizontal="left"/>
    </xf>
    <xf numFmtId="164" fontId="0" fillId="0" borderId="12" xfId="0" applyNumberFormat="1" applyBorder="1" applyAlignment="1">
      <alignment horizontal="left"/>
    </xf>
    <xf numFmtId="0" fontId="0" fillId="0" borderId="24" xfId="0" applyBorder="1" applyAlignment="1">
      <alignment horizontal="left"/>
    </xf>
    <xf numFmtId="0" fontId="0" fillId="0" borderId="26" xfId="0" applyBorder="1" applyAlignment="1">
      <alignment horizontal="left"/>
    </xf>
    <xf numFmtId="0" fontId="0" fillId="3" borderId="7" xfId="0" applyFill="1" applyBorder="1" applyAlignment="1">
      <alignment horizontal="left"/>
    </xf>
    <xf numFmtId="0" fontId="0" fillId="3" borderId="9" xfId="0" applyFill="1" applyBorder="1" applyAlignment="1">
      <alignment horizontal="left"/>
    </xf>
    <xf numFmtId="0" fontId="0" fillId="9" borderId="25" xfId="0" applyFill="1" applyBorder="1" applyAlignment="1">
      <alignment horizontal="left"/>
    </xf>
    <xf numFmtId="0" fontId="0" fillId="9" borderId="40" xfId="0" applyFill="1" applyBorder="1" applyAlignment="1">
      <alignment horizontal="left"/>
    </xf>
    <xf numFmtId="0" fontId="0" fillId="4" borderId="7" xfId="0" applyFill="1" applyBorder="1" applyAlignment="1">
      <alignment horizontal="left"/>
    </xf>
    <xf numFmtId="0" fontId="0" fillId="4" borderId="9" xfId="0" applyFill="1" applyBorder="1" applyAlignment="1">
      <alignment horizontal="left"/>
    </xf>
    <xf numFmtId="0" fontId="0" fillId="10" borderId="25" xfId="0" applyFill="1" applyBorder="1" applyAlignment="1">
      <alignment horizontal="left"/>
    </xf>
    <xf numFmtId="0" fontId="0" fillId="10" borderId="40" xfId="0" applyFill="1" applyBorder="1" applyAlignment="1">
      <alignment horizontal="left"/>
    </xf>
    <xf numFmtId="0" fontId="0" fillId="8" borderId="7" xfId="0" applyFill="1" applyBorder="1" applyAlignment="1">
      <alignment horizontal="left"/>
    </xf>
    <xf numFmtId="0" fontId="0" fillId="8" borderId="9" xfId="0" applyFill="1" applyBorder="1" applyAlignment="1">
      <alignment horizontal="left"/>
    </xf>
    <xf numFmtId="0" fontId="0" fillId="5" borderId="7" xfId="0" applyFill="1" applyBorder="1" applyAlignment="1">
      <alignment horizontal="left"/>
    </xf>
    <xf numFmtId="0" fontId="0" fillId="5" borderId="9" xfId="0" applyFill="1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25" xfId="0" applyBorder="1" applyAlignment="1">
      <alignment horizontal="left"/>
    </xf>
    <xf numFmtId="0" fontId="0" fillId="0" borderId="40" xfId="0" applyBorder="1" applyAlignment="1">
      <alignment horizontal="left"/>
    </xf>
    <xf numFmtId="0" fontId="11" fillId="0" borderId="26" xfId="0" applyFont="1" applyBorder="1" applyAlignment="1">
      <alignment horizontal="left"/>
    </xf>
    <xf numFmtId="0" fontId="11" fillId="0" borderId="7" xfId="0" applyFont="1" applyBorder="1" applyAlignment="1">
      <alignment horizontal="left"/>
    </xf>
    <xf numFmtId="0" fontId="11" fillId="0" borderId="9" xfId="0" applyFont="1" applyBorder="1" applyAlignment="1">
      <alignment horizontal="left"/>
    </xf>
    <xf numFmtId="0" fontId="11" fillId="0" borderId="25" xfId="0" applyFont="1" applyBorder="1" applyAlignment="1">
      <alignment horizontal="left"/>
    </xf>
    <xf numFmtId="0" fontId="11" fillId="0" borderId="40" xfId="0" applyFont="1" applyBorder="1" applyAlignment="1">
      <alignment horizontal="left"/>
    </xf>
    <xf numFmtId="164" fontId="11" fillId="0" borderId="7" xfId="0" applyNumberFormat="1" applyFont="1" applyBorder="1" applyAlignment="1">
      <alignment horizontal="left"/>
    </xf>
    <xf numFmtId="164" fontId="11" fillId="0" borderId="9" xfId="0" applyNumberFormat="1" applyFont="1" applyBorder="1" applyAlignment="1">
      <alignment horizontal="left"/>
    </xf>
    <xf numFmtId="0" fontId="0" fillId="0" borderId="36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37" xfId="0" applyBorder="1" applyAlignment="1">
      <alignment horizontal="left"/>
    </xf>
    <xf numFmtId="0" fontId="0" fillId="0" borderId="41" xfId="0" applyBorder="1" applyAlignment="1">
      <alignment horizontal="left"/>
    </xf>
    <xf numFmtId="0" fontId="1" fillId="0" borderId="0" xfId="0" applyFont="1"/>
    <xf numFmtId="164" fontId="0" fillId="0" borderId="0" xfId="0" applyNumberFormat="1"/>
    <xf numFmtId="164" fontId="3" fillId="11" borderId="0" xfId="0" applyNumberFormat="1" applyFont="1" applyFill="1"/>
    <xf numFmtId="164" fontId="0" fillId="11" borderId="0" xfId="0" applyNumberFormat="1" applyFill="1"/>
    <xf numFmtId="164" fontId="0" fillId="12" borderId="0" xfId="0" applyNumberFormat="1" applyFill="1"/>
    <xf numFmtId="0" fontId="0" fillId="5" borderId="4" xfId="0" applyFill="1" applyBorder="1" applyAlignment="1">
      <alignment horizontal="left"/>
    </xf>
    <xf numFmtId="0" fontId="0" fillId="5" borderId="6" xfId="0" applyFill="1" applyBorder="1" applyAlignment="1">
      <alignment horizontal="left"/>
    </xf>
    <xf numFmtId="0" fontId="0" fillId="3" borderId="4" xfId="0" applyFill="1" applyBorder="1" applyAlignment="1">
      <alignment horizontal="left"/>
    </xf>
    <xf numFmtId="0" fontId="0" fillId="3" borderId="6" xfId="0" applyFill="1" applyBorder="1" applyAlignment="1">
      <alignment horizontal="left"/>
    </xf>
    <xf numFmtId="0" fontId="0" fillId="9" borderId="23" xfId="0" applyFill="1" applyBorder="1" applyAlignment="1">
      <alignment horizontal="left"/>
    </xf>
    <xf numFmtId="0" fontId="0" fillId="9" borderId="39" xfId="0" applyFill="1" applyBorder="1" applyAlignment="1">
      <alignment horizontal="left"/>
    </xf>
    <xf numFmtId="0" fontId="0" fillId="4" borderId="4" xfId="0" applyFill="1" applyBorder="1" applyAlignment="1">
      <alignment horizontal="left"/>
    </xf>
    <xf numFmtId="0" fontId="0" fillId="4" borderId="6" xfId="0" applyFill="1" applyBorder="1" applyAlignment="1">
      <alignment horizontal="left"/>
    </xf>
    <xf numFmtId="0" fontId="0" fillId="10" borderId="23" xfId="0" applyFill="1" applyBorder="1" applyAlignment="1">
      <alignment horizontal="left"/>
    </xf>
    <xf numFmtId="0" fontId="0" fillId="10" borderId="39" xfId="0" applyFill="1" applyBorder="1" applyAlignment="1">
      <alignment horizontal="left"/>
    </xf>
    <xf numFmtId="0" fontId="0" fillId="8" borderId="4" xfId="0" applyFill="1" applyBorder="1" applyAlignment="1">
      <alignment horizontal="left"/>
    </xf>
    <xf numFmtId="0" fontId="0" fillId="8" borderId="6" xfId="0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A273FD-FE15-49C8-9C68-4F8699A30219}">
  <sheetPr>
    <pageSetUpPr fitToPage="1"/>
  </sheetPr>
  <dimension ref="A1:N43"/>
  <sheetViews>
    <sheetView zoomScaleNormal="100" workbookViewId="0">
      <selection activeCell="O21" sqref="O21"/>
    </sheetView>
  </sheetViews>
  <sheetFormatPr baseColWidth="10" defaultRowHeight="20.100000000000001" customHeight="1" x14ac:dyDescent="0.25"/>
  <cols>
    <col min="1" max="1" width="29.85546875" customWidth="1"/>
    <col min="7" max="7" width="12.5703125" customWidth="1"/>
    <col min="8" max="8" width="11.28515625" customWidth="1"/>
  </cols>
  <sheetData>
    <row r="1" spans="1:14" ht="42" customHeight="1" thickBot="1" x14ac:dyDescent="0.3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</row>
    <row r="2" spans="1:14" ht="15" customHeight="1" x14ac:dyDescent="0.25">
      <c r="A2" s="4" t="s">
        <v>14</v>
      </c>
      <c r="B2" s="5" t="s">
        <v>15</v>
      </c>
      <c r="C2" s="5" t="s">
        <v>16</v>
      </c>
      <c r="D2" s="5">
        <v>13280</v>
      </c>
      <c r="E2" s="5">
        <v>9978</v>
      </c>
      <c r="F2" s="6">
        <v>75.135542168674704</v>
      </c>
      <c r="G2" s="5">
        <v>5197</v>
      </c>
      <c r="H2" s="7">
        <v>39.13403614457831</v>
      </c>
      <c r="I2" s="5">
        <v>4154</v>
      </c>
      <c r="J2" s="6">
        <v>79.93072926688474</v>
      </c>
      <c r="K2" s="5">
        <v>1099</v>
      </c>
      <c r="L2" s="8">
        <v>1021</v>
      </c>
      <c r="M2" s="9">
        <v>6.2324924698795181</v>
      </c>
      <c r="N2" s="10">
        <v>6.5034280117531829</v>
      </c>
    </row>
    <row r="3" spans="1:14" ht="15" customHeight="1" x14ac:dyDescent="0.25">
      <c r="A3" s="11" t="s">
        <v>17</v>
      </c>
      <c r="B3" s="12" t="s">
        <v>15</v>
      </c>
      <c r="C3" s="12" t="s">
        <v>16</v>
      </c>
      <c r="D3" s="12">
        <v>6873</v>
      </c>
      <c r="E3" s="12">
        <v>5161</v>
      </c>
      <c r="F3" s="13">
        <v>75.090935544885781</v>
      </c>
      <c r="G3" s="12">
        <v>2307</v>
      </c>
      <c r="H3" s="14">
        <v>33.566128328240943</v>
      </c>
      <c r="I3" s="12">
        <v>1925</v>
      </c>
      <c r="J3" s="13">
        <v>83.44169917641959</v>
      </c>
      <c r="K3" s="12">
        <v>471</v>
      </c>
      <c r="L3" s="15">
        <v>462.5</v>
      </c>
      <c r="M3" s="16">
        <v>6.323585042921577</v>
      </c>
      <c r="N3" s="17">
        <v>7.4302702702702703</v>
      </c>
    </row>
    <row r="4" spans="1:14" ht="15" customHeight="1" x14ac:dyDescent="0.25">
      <c r="A4" s="11" t="s">
        <v>18</v>
      </c>
      <c r="B4" s="12" t="s">
        <v>15</v>
      </c>
      <c r="C4" s="12" t="s">
        <v>16</v>
      </c>
      <c r="D4" s="12">
        <v>3256</v>
      </c>
      <c r="E4" s="12">
        <v>2537</v>
      </c>
      <c r="F4" s="13">
        <v>77.917690417690423</v>
      </c>
      <c r="G4" s="12">
        <v>1191</v>
      </c>
      <c r="H4" s="14">
        <v>36.578624078624081</v>
      </c>
      <c r="I4" s="12">
        <v>971</v>
      </c>
      <c r="J4" s="13">
        <v>81.528127623845506</v>
      </c>
      <c r="K4" s="12">
        <v>215</v>
      </c>
      <c r="L4" s="15">
        <v>208.5</v>
      </c>
      <c r="M4" s="16">
        <v>6.4605343980343983</v>
      </c>
      <c r="N4" s="17">
        <v>7.8081534772182257</v>
      </c>
    </row>
    <row r="5" spans="1:14" ht="15" customHeight="1" x14ac:dyDescent="0.25">
      <c r="A5" s="11" t="s">
        <v>19</v>
      </c>
      <c r="B5" s="12" t="s">
        <v>15</v>
      </c>
      <c r="C5" s="12" t="s">
        <v>16</v>
      </c>
      <c r="D5" s="12">
        <v>7784</v>
      </c>
      <c r="E5" s="12">
        <v>6697</v>
      </c>
      <c r="F5" s="13">
        <v>86.035457348406993</v>
      </c>
      <c r="G5" s="12">
        <v>2694</v>
      </c>
      <c r="H5" s="14">
        <v>34.609455292908528</v>
      </c>
      <c r="I5" s="12">
        <v>2403</v>
      </c>
      <c r="J5" s="13">
        <v>89.198218262806236</v>
      </c>
      <c r="K5" s="12">
        <v>499</v>
      </c>
      <c r="L5" s="15">
        <v>498</v>
      </c>
      <c r="M5" s="16">
        <v>6.8838643371017474</v>
      </c>
      <c r="N5" s="17">
        <v>7.8152610441767072</v>
      </c>
    </row>
    <row r="6" spans="1:14" ht="15" customHeight="1" x14ac:dyDescent="0.25">
      <c r="A6" s="11" t="s">
        <v>20</v>
      </c>
      <c r="B6" s="12" t="s">
        <v>15</v>
      </c>
      <c r="C6" s="12" t="s">
        <v>16</v>
      </c>
      <c r="D6" s="12">
        <v>10598</v>
      </c>
      <c r="E6" s="12">
        <v>7898</v>
      </c>
      <c r="F6" s="13">
        <v>74.523494999056425</v>
      </c>
      <c r="G6" s="12">
        <v>3901</v>
      </c>
      <c r="H6" s="14">
        <v>36.808831855066991</v>
      </c>
      <c r="I6" s="12">
        <v>3167</v>
      </c>
      <c r="J6" s="13">
        <v>81.184311714944883</v>
      </c>
      <c r="K6" s="12">
        <v>673</v>
      </c>
      <c r="L6" s="15">
        <v>708</v>
      </c>
      <c r="M6" s="16">
        <v>7.0669465936969242</v>
      </c>
      <c r="N6" s="17">
        <v>7.4844632768361583</v>
      </c>
    </row>
    <row r="7" spans="1:14" ht="15" customHeight="1" x14ac:dyDescent="0.25">
      <c r="A7" s="11" t="s">
        <v>21</v>
      </c>
      <c r="B7" s="12" t="s">
        <v>15</v>
      </c>
      <c r="C7" s="12" t="s">
        <v>16</v>
      </c>
      <c r="D7" s="12">
        <v>1463</v>
      </c>
      <c r="E7" s="12">
        <v>1128</v>
      </c>
      <c r="F7" s="13">
        <v>77.101845522898159</v>
      </c>
      <c r="G7" s="12">
        <v>282</v>
      </c>
      <c r="H7" s="14">
        <v>19.27546138072454</v>
      </c>
      <c r="I7" s="12">
        <v>271</v>
      </c>
      <c r="J7" s="13">
        <v>96.099290780141843</v>
      </c>
      <c r="K7" s="12">
        <v>104</v>
      </c>
      <c r="L7" s="15">
        <v>69</v>
      </c>
      <c r="M7" s="16">
        <v>9.8369788106630214</v>
      </c>
      <c r="N7" s="17">
        <v>10.601449275362318</v>
      </c>
    </row>
    <row r="8" spans="1:14" ht="15" customHeight="1" x14ac:dyDescent="0.25">
      <c r="A8" s="11" t="s">
        <v>22</v>
      </c>
      <c r="B8" s="12" t="s">
        <v>15</v>
      </c>
      <c r="C8" s="12" t="s">
        <v>16</v>
      </c>
      <c r="D8" s="12">
        <v>674</v>
      </c>
      <c r="E8" s="12">
        <v>354</v>
      </c>
      <c r="F8" s="13">
        <v>52.52225519287834</v>
      </c>
      <c r="G8" s="12">
        <v>339</v>
      </c>
      <c r="H8" s="14">
        <v>50.296735905044507</v>
      </c>
      <c r="I8" s="12">
        <v>187</v>
      </c>
      <c r="J8" s="13">
        <v>55.162241887905601</v>
      </c>
      <c r="K8" s="18">
        <v>49</v>
      </c>
      <c r="L8" s="15">
        <v>58.5</v>
      </c>
      <c r="M8" s="16">
        <v>5.3694362017804158</v>
      </c>
      <c r="N8" s="17">
        <v>5.7606837606837606</v>
      </c>
    </row>
    <row r="9" spans="1:14" ht="15" customHeight="1" x14ac:dyDescent="0.25">
      <c r="A9" s="11" t="s">
        <v>23</v>
      </c>
      <c r="B9" s="12" t="s">
        <v>15</v>
      </c>
      <c r="C9" s="12" t="s">
        <v>16</v>
      </c>
      <c r="D9" s="12">
        <v>564</v>
      </c>
      <c r="E9" s="12">
        <v>359</v>
      </c>
      <c r="F9" s="13">
        <v>63.652482269503544</v>
      </c>
      <c r="G9" s="12">
        <v>200</v>
      </c>
      <c r="H9" s="14">
        <v>35.460992907801419</v>
      </c>
      <c r="I9" s="12">
        <v>126</v>
      </c>
      <c r="J9" s="13">
        <v>63</v>
      </c>
      <c r="K9" s="18">
        <v>26</v>
      </c>
      <c r="L9" s="15">
        <v>29.5</v>
      </c>
      <c r="M9" s="16">
        <v>7.1001773049645394</v>
      </c>
      <c r="N9" s="17">
        <v>9.5593220338983045</v>
      </c>
    </row>
    <row r="10" spans="1:14" ht="15" customHeight="1" thickBot="1" x14ac:dyDescent="0.3">
      <c r="A10" s="19" t="s">
        <v>24</v>
      </c>
      <c r="B10" s="20" t="s">
        <v>15</v>
      </c>
      <c r="C10" s="20" t="s">
        <v>16</v>
      </c>
      <c r="D10" s="20">
        <v>843</v>
      </c>
      <c r="E10" s="20">
        <v>648</v>
      </c>
      <c r="F10" s="21">
        <v>76.868327402135236</v>
      </c>
      <c r="G10" s="20">
        <v>497</v>
      </c>
      <c r="H10" s="22">
        <v>58.956109134045079</v>
      </c>
      <c r="I10" s="20">
        <v>424</v>
      </c>
      <c r="J10" s="21">
        <v>85.311871227364179</v>
      </c>
      <c r="K10" s="20">
        <v>102</v>
      </c>
      <c r="L10" s="23">
        <v>116.5</v>
      </c>
      <c r="M10" s="24">
        <v>5.1927639383155402</v>
      </c>
      <c r="N10" s="25">
        <v>3.6180257510729614</v>
      </c>
    </row>
    <row r="11" spans="1:14" ht="15" customHeight="1" thickBot="1" x14ac:dyDescent="0.3">
      <c r="A11" s="26" t="s">
        <v>25</v>
      </c>
      <c r="B11" s="27" t="s">
        <v>15</v>
      </c>
      <c r="C11" s="27" t="s">
        <v>16</v>
      </c>
      <c r="D11" s="28">
        <v>19871</v>
      </c>
      <c r="E11" s="28">
        <v>14192</v>
      </c>
      <c r="F11" s="29">
        <v>71.420663278144033</v>
      </c>
      <c r="G11" s="28">
        <v>6828</v>
      </c>
      <c r="H11" s="30">
        <v>34.361632529817321</v>
      </c>
      <c r="I11" s="28">
        <v>5274</v>
      </c>
      <c r="J11" s="29">
        <v>77.240773286467487</v>
      </c>
      <c r="K11" s="28">
        <v>1347</v>
      </c>
      <c r="L11" s="28">
        <v>1271.5</v>
      </c>
      <c r="M11" s="29">
        <v>6.7659151527351415</v>
      </c>
      <c r="N11" s="31">
        <v>7.81399921352733</v>
      </c>
    </row>
    <row r="12" spans="1:14" ht="15" customHeight="1" x14ac:dyDescent="0.25">
      <c r="A12" s="32" t="s">
        <v>26</v>
      </c>
      <c r="B12" s="5" t="s">
        <v>15</v>
      </c>
      <c r="C12" s="5" t="s">
        <v>27</v>
      </c>
      <c r="D12" s="5">
        <v>11131</v>
      </c>
      <c r="E12" s="5">
        <v>8345</v>
      </c>
      <c r="F12" s="6">
        <v>74.970802263947533</v>
      </c>
      <c r="G12" s="5">
        <v>5550</v>
      </c>
      <c r="H12" s="7">
        <v>49.860749258826701</v>
      </c>
      <c r="I12" s="5">
        <v>4834</v>
      </c>
      <c r="J12" s="6">
        <v>87.099099099099092</v>
      </c>
      <c r="K12" s="5">
        <v>996</v>
      </c>
      <c r="L12" s="8">
        <v>1186.5</v>
      </c>
      <c r="M12" s="9">
        <v>6.221588356841254</v>
      </c>
      <c r="N12" s="10">
        <v>4.690686894226717</v>
      </c>
    </row>
    <row r="13" spans="1:14" ht="15" customHeight="1" x14ac:dyDescent="0.25">
      <c r="A13" s="33" t="s">
        <v>28</v>
      </c>
      <c r="B13" s="12" t="s">
        <v>15</v>
      </c>
      <c r="C13" s="12" t="s">
        <v>27</v>
      </c>
      <c r="D13" s="12">
        <v>14224</v>
      </c>
      <c r="E13" s="12">
        <v>9564</v>
      </c>
      <c r="F13" s="13">
        <v>67.238470191226099</v>
      </c>
      <c r="G13" s="12">
        <v>3959</v>
      </c>
      <c r="H13" s="14">
        <v>27.833239595050618</v>
      </c>
      <c r="I13" s="12">
        <v>3310</v>
      </c>
      <c r="J13" s="13">
        <v>83.606971457438746</v>
      </c>
      <c r="K13" s="12">
        <v>838</v>
      </c>
      <c r="L13" s="15">
        <v>756</v>
      </c>
      <c r="M13" s="16">
        <v>8.3771442632170974</v>
      </c>
      <c r="N13" s="17">
        <v>9.4074074074074066</v>
      </c>
    </row>
    <row r="14" spans="1:14" ht="15" customHeight="1" x14ac:dyDescent="0.25">
      <c r="A14" s="33" t="s">
        <v>29</v>
      </c>
      <c r="B14" s="12" t="s">
        <v>15</v>
      </c>
      <c r="C14" s="12" t="s">
        <v>27</v>
      </c>
      <c r="D14" s="12">
        <v>27193</v>
      </c>
      <c r="E14" s="12">
        <v>18805</v>
      </c>
      <c r="F14" s="13">
        <v>69.153826352370089</v>
      </c>
      <c r="G14" s="12">
        <v>9075</v>
      </c>
      <c r="H14" s="14">
        <v>33.372559114477994</v>
      </c>
      <c r="I14" s="12">
        <v>7162</v>
      </c>
      <c r="J14" s="13">
        <v>78.92011019283747</v>
      </c>
      <c r="K14" s="12">
        <v>1644</v>
      </c>
      <c r="L14" s="15">
        <v>1585</v>
      </c>
      <c r="M14" s="16">
        <v>8.7503585481557753</v>
      </c>
      <c r="N14" s="17">
        <v>8.578233438485805</v>
      </c>
    </row>
    <row r="15" spans="1:14" ht="15" customHeight="1" x14ac:dyDescent="0.25">
      <c r="A15" s="33" t="s">
        <v>30</v>
      </c>
      <c r="B15" s="12" t="s">
        <v>15</v>
      </c>
      <c r="C15" s="12" t="s">
        <v>27</v>
      </c>
      <c r="D15" s="12">
        <v>396</v>
      </c>
      <c r="E15" s="12">
        <v>317</v>
      </c>
      <c r="F15" s="13">
        <v>80.050505050505052</v>
      </c>
      <c r="G15" s="12">
        <v>113</v>
      </c>
      <c r="H15" s="14">
        <v>28.535353535353536</v>
      </c>
      <c r="I15" s="18">
        <v>93</v>
      </c>
      <c r="J15" s="13">
        <v>82.30088495575221</v>
      </c>
      <c r="K15" s="18">
        <v>18</v>
      </c>
      <c r="L15" s="15">
        <v>26</v>
      </c>
      <c r="M15" s="16">
        <v>9.3648989898989896</v>
      </c>
      <c r="N15" s="17">
        <v>7.615384615384615</v>
      </c>
    </row>
    <row r="16" spans="1:14" ht="15" customHeight="1" x14ac:dyDescent="0.25">
      <c r="A16" s="33" t="s">
        <v>31</v>
      </c>
      <c r="B16" s="12" t="s">
        <v>15</v>
      </c>
      <c r="C16" s="12" t="s">
        <v>27</v>
      </c>
      <c r="D16" s="12">
        <v>163</v>
      </c>
      <c r="E16" s="12">
        <v>115</v>
      </c>
      <c r="F16" s="13">
        <v>70.552147239263803</v>
      </c>
      <c r="G16" s="18">
        <v>76</v>
      </c>
      <c r="H16" s="14">
        <v>46.625766871165645</v>
      </c>
      <c r="I16" s="18">
        <v>61</v>
      </c>
      <c r="J16" s="13">
        <v>80.263157894736835</v>
      </c>
      <c r="K16" s="18">
        <v>9</v>
      </c>
      <c r="L16" s="15">
        <v>18</v>
      </c>
      <c r="M16" s="16">
        <v>8.9447852760736204</v>
      </c>
      <c r="N16" s="17">
        <v>4.5277777777777777</v>
      </c>
    </row>
    <row r="17" spans="1:14" ht="15" customHeight="1" x14ac:dyDescent="0.25">
      <c r="A17" s="33" t="s">
        <v>32</v>
      </c>
      <c r="B17" s="12" t="s">
        <v>15</v>
      </c>
      <c r="C17" s="12" t="s">
        <v>27</v>
      </c>
      <c r="D17" s="12">
        <v>14357</v>
      </c>
      <c r="E17" s="12">
        <v>11824</v>
      </c>
      <c r="F17" s="13">
        <v>82.357038378491325</v>
      </c>
      <c r="G17" s="12">
        <v>5898</v>
      </c>
      <c r="H17" s="14">
        <v>41.081005781152051</v>
      </c>
      <c r="I17" s="12">
        <v>5029</v>
      </c>
      <c r="J17" s="13">
        <v>85.26619192946761</v>
      </c>
      <c r="K17" s="12">
        <v>822</v>
      </c>
      <c r="L17" s="15">
        <v>939</v>
      </c>
      <c r="M17" s="16">
        <v>6.8813819042975553</v>
      </c>
      <c r="N17" s="17">
        <v>7.6448349307774226</v>
      </c>
    </row>
    <row r="18" spans="1:14" ht="15" customHeight="1" x14ac:dyDescent="0.25">
      <c r="A18" s="33" t="s">
        <v>33</v>
      </c>
      <c r="B18" s="12" t="s">
        <v>15</v>
      </c>
      <c r="C18" s="12" t="s">
        <v>27</v>
      </c>
      <c r="D18" s="12">
        <v>6498</v>
      </c>
      <c r="E18" s="12">
        <v>5825</v>
      </c>
      <c r="F18" s="13">
        <v>89.64296706678978</v>
      </c>
      <c r="G18" s="12">
        <v>3179</v>
      </c>
      <c r="H18" s="14">
        <v>48.922745460141584</v>
      </c>
      <c r="I18" s="12">
        <v>2844</v>
      </c>
      <c r="J18" s="13">
        <v>89.462094998427176</v>
      </c>
      <c r="K18" s="12">
        <v>821</v>
      </c>
      <c r="L18" s="15">
        <v>690</v>
      </c>
      <c r="M18" s="16">
        <v>6.1322714681440447</v>
      </c>
      <c r="N18" s="17">
        <v>4.7086956521739127</v>
      </c>
    </row>
    <row r="19" spans="1:14" ht="15" customHeight="1" x14ac:dyDescent="0.25">
      <c r="A19" s="33" t="s">
        <v>34</v>
      </c>
      <c r="B19" s="12" t="s">
        <v>15</v>
      </c>
      <c r="C19" s="12" t="s">
        <v>27</v>
      </c>
      <c r="D19" s="12">
        <v>1636</v>
      </c>
      <c r="E19" s="12">
        <v>1588</v>
      </c>
      <c r="F19" s="13">
        <v>97.066014669926645</v>
      </c>
      <c r="G19" s="12">
        <v>637</v>
      </c>
      <c r="H19" s="14">
        <v>38.936430317848412</v>
      </c>
      <c r="I19" s="12">
        <v>637</v>
      </c>
      <c r="J19" s="13">
        <v>100</v>
      </c>
      <c r="K19" s="18">
        <v>12</v>
      </c>
      <c r="L19" s="15">
        <v>79</v>
      </c>
      <c r="M19" s="16">
        <v>6.9006723716381417</v>
      </c>
      <c r="N19" s="17">
        <v>10.354430379746836</v>
      </c>
    </row>
    <row r="20" spans="1:14" ht="15" customHeight="1" x14ac:dyDescent="0.25">
      <c r="A20" s="33" t="s">
        <v>35</v>
      </c>
      <c r="B20" s="12" t="s">
        <v>15</v>
      </c>
      <c r="C20" s="12" t="s">
        <v>27</v>
      </c>
      <c r="D20" s="12">
        <v>689</v>
      </c>
      <c r="E20" s="12">
        <v>472</v>
      </c>
      <c r="F20" s="13">
        <v>68.505079825834542</v>
      </c>
      <c r="G20" s="12">
        <v>169</v>
      </c>
      <c r="H20" s="14">
        <v>24.528301886792452</v>
      </c>
      <c r="I20" s="12">
        <v>141</v>
      </c>
      <c r="J20" s="13">
        <v>83.431952662721898</v>
      </c>
      <c r="K20" s="18">
        <v>26</v>
      </c>
      <c r="L20" s="15">
        <v>36</v>
      </c>
      <c r="M20" s="16">
        <v>9.3214804063860672</v>
      </c>
      <c r="N20" s="17">
        <v>9.5694444444444446</v>
      </c>
    </row>
    <row r="21" spans="1:14" ht="15" customHeight="1" x14ac:dyDescent="0.25">
      <c r="A21" s="33" t="s">
        <v>36</v>
      </c>
      <c r="B21" s="12" t="s">
        <v>15</v>
      </c>
      <c r="C21" s="12" t="s">
        <v>27</v>
      </c>
      <c r="D21" s="12">
        <v>864</v>
      </c>
      <c r="E21" s="12">
        <v>599</v>
      </c>
      <c r="F21" s="13">
        <v>69.328703703703709</v>
      </c>
      <c r="G21" s="12">
        <v>261</v>
      </c>
      <c r="H21" s="14">
        <v>30.208333333333332</v>
      </c>
      <c r="I21" s="12">
        <v>205</v>
      </c>
      <c r="J21" s="13">
        <v>78.544061302681996</v>
      </c>
      <c r="K21" s="18">
        <v>70</v>
      </c>
      <c r="L21" s="15">
        <v>67.5</v>
      </c>
      <c r="M21" s="16">
        <v>10.427662037037036</v>
      </c>
      <c r="N21" s="17">
        <v>6.4</v>
      </c>
    </row>
    <row r="22" spans="1:14" ht="15" customHeight="1" x14ac:dyDescent="0.25">
      <c r="A22" s="33" t="s">
        <v>37</v>
      </c>
      <c r="B22" s="12" t="s">
        <v>15</v>
      </c>
      <c r="C22" s="12" t="s">
        <v>27</v>
      </c>
      <c r="D22" s="12">
        <v>957</v>
      </c>
      <c r="E22" s="12">
        <v>292</v>
      </c>
      <c r="F22" s="13">
        <v>30.512016718913269</v>
      </c>
      <c r="G22" s="12">
        <v>166</v>
      </c>
      <c r="H22" s="14">
        <v>17.34587251828631</v>
      </c>
      <c r="I22" s="18">
        <v>75</v>
      </c>
      <c r="J22" s="13">
        <v>45.180722891566262</v>
      </c>
      <c r="K22" s="18">
        <v>12</v>
      </c>
      <c r="L22" s="15">
        <v>28.5</v>
      </c>
      <c r="M22" s="16">
        <v>12.123301985370951</v>
      </c>
      <c r="N22" s="17">
        <v>16.789473684210527</v>
      </c>
    </row>
    <row r="23" spans="1:14" ht="15" customHeight="1" x14ac:dyDescent="0.25">
      <c r="A23" s="33" t="s">
        <v>38</v>
      </c>
      <c r="B23" s="12" t="s">
        <v>15</v>
      </c>
      <c r="C23" s="12" t="s">
        <v>27</v>
      </c>
      <c r="D23" s="12">
        <v>1252</v>
      </c>
      <c r="E23" s="12">
        <v>573</v>
      </c>
      <c r="F23" s="13">
        <v>45.766773162939295</v>
      </c>
      <c r="G23" s="12">
        <v>235</v>
      </c>
      <c r="H23" s="14">
        <v>18.769968051118212</v>
      </c>
      <c r="I23" s="12">
        <v>163</v>
      </c>
      <c r="J23" s="13">
        <v>69.361702127659569</v>
      </c>
      <c r="K23" s="18">
        <v>40</v>
      </c>
      <c r="L23" s="15">
        <v>51.5</v>
      </c>
      <c r="M23" s="16">
        <v>13.19408945686901</v>
      </c>
      <c r="N23" s="17">
        <v>12.155339805825243</v>
      </c>
    </row>
    <row r="24" spans="1:14" ht="15" customHeight="1" x14ac:dyDescent="0.25">
      <c r="A24" s="33" t="s">
        <v>39</v>
      </c>
      <c r="B24" s="12" t="s">
        <v>15</v>
      </c>
      <c r="C24" s="12" t="s">
        <v>27</v>
      </c>
      <c r="D24" s="12">
        <v>3781</v>
      </c>
      <c r="E24" s="12">
        <v>2466</v>
      </c>
      <c r="F24" s="13">
        <v>65.220841047341978</v>
      </c>
      <c r="G24" s="12">
        <v>1060</v>
      </c>
      <c r="H24" s="14">
        <v>28.034911399100768</v>
      </c>
      <c r="I24" s="12">
        <v>816</v>
      </c>
      <c r="J24" s="13">
        <v>76.981132075471692</v>
      </c>
      <c r="K24" s="12">
        <v>233</v>
      </c>
      <c r="L24" s="15">
        <v>232</v>
      </c>
      <c r="M24" s="16">
        <v>9.8283522877545622</v>
      </c>
      <c r="N24" s="17">
        <v>8.1487068965517242</v>
      </c>
    </row>
    <row r="25" spans="1:14" ht="15" customHeight="1" x14ac:dyDescent="0.25">
      <c r="A25" s="33" t="s">
        <v>40</v>
      </c>
      <c r="B25" s="12" t="s">
        <v>15</v>
      </c>
      <c r="C25" s="12" t="s">
        <v>27</v>
      </c>
      <c r="D25" s="12">
        <v>1113</v>
      </c>
      <c r="E25" s="12">
        <v>965</v>
      </c>
      <c r="F25" s="13">
        <v>86.702605570530096</v>
      </c>
      <c r="G25" s="12">
        <v>879</v>
      </c>
      <c r="H25" s="14">
        <v>78.975741239892187</v>
      </c>
      <c r="I25" s="12">
        <v>763</v>
      </c>
      <c r="J25" s="13">
        <v>86.803185437997726</v>
      </c>
      <c r="K25" s="12">
        <v>191</v>
      </c>
      <c r="L25" s="15">
        <v>222</v>
      </c>
      <c r="M25" s="16">
        <v>3.3364779874213837</v>
      </c>
      <c r="N25" s="17">
        <v>2.5067567567567566</v>
      </c>
    </row>
    <row r="26" spans="1:14" ht="15" customHeight="1" x14ac:dyDescent="0.25">
      <c r="A26" s="33" t="s">
        <v>41</v>
      </c>
      <c r="B26" s="12" t="s">
        <v>15</v>
      </c>
      <c r="C26" s="12" t="s">
        <v>27</v>
      </c>
      <c r="D26" s="12">
        <v>145</v>
      </c>
      <c r="E26" s="12">
        <v>114</v>
      </c>
      <c r="F26" s="13">
        <v>78.620689655172413</v>
      </c>
      <c r="G26" s="12">
        <v>107</v>
      </c>
      <c r="H26" s="14">
        <v>73.793103448275858</v>
      </c>
      <c r="I26" s="18">
        <v>83</v>
      </c>
      <c r="J26" s="13">
        <v>77.570093457943926</v>
      </c>
      <c r="K26" s="18">
        <v>20</v>
      </c>
      <c r="L26" s="15">
        <v>44.5</v>
      </c>
      <c r="M26" s="16">
        <v>3.3310344827586209</v>
      </c>
      <c r="N26" s="17">
        <v>1.6292134831460674</v>
      </c>
    </row>
    <row r="27" spans="1:14" ht="15" customHeight="1" thickBot="1" x14ac:dyDescent="0.3">
      <c r="A27" s="34" t="s">
        <v>42</v>
      </c>
      <c r="B27" s="20" t="s">
        <v>15</v>
      </c>
      <c r="C27" s="20" t="s">
        <v>27</v>
      </c>
      <c r="D27" s="20">
        <v>297</v>
      </c>
      <c r="E27" s="20">
        <v>217</v>
      </c>
      <c r="F27" s="21">
        <v>73.063973063973066</v>
      </c>
      <c r="G27" s="20">
        <v>100</v>
      </c>
      <c r="H27" s="22">
        <v>33.670033670033668</v>
      </c>
      <c r="I27" s="35">
        <v>83</v>
      </c>
      <c r="J27" s="21">
        <v>83</v>
      </c>
      <c r="K27" s="35">
        <v>14</v>
      </c>
      <c r="L27" s="23">
        <v>17.5</v>
      </c>
      <c r="M27" s="24">
        <v>8.6902356902356903</v>
      </c>
      <c r="N27" s="25">
        <v>8.4857142857142858</v>
      </c>
    </row>
    <row r="28" spans="1:14" ht="15" customHeight="1" thickBot="1" x14ac:dyDescent="0.3">
      <c r="A28" s="26" t="s">
        <v>43</v>
      </c>
      <c r="B28" s="27" t="s">
        <v>15</v>
      </c>
      <c r="C28" s="27" t="s">
        <v>27</v>
      </c>
      <c r="D28" s="28">
        <v>21343</v>
      </c>
      <c r="E28" s="28">
        <v>16036</v>
      </c>
      <c r="F28" s="29">
        <v>75.134704586984029</v>
      </c>
      <c r="G28" s="28">
        <v>5810</v>
      </c>
      <c r="H28" s="30">
        <v>27.222040013119056</v>
      </c>
      <c r="I28" s="28">
        <v>4848</v>
      </c>
      <c r="J28" s="29">
        <v>83.442340791738388</v>
      </c>
      <c r="K28" s="28">
        <v>1072</v>
      </c>
      <c r="L28" s="28">
        <v>1037.5</v>
      </c>
      <c r="M28" s="29">
        <v>8.3773836855175006</v>
      </c>
      <c r="N28" s="31">
        <v>10.285783132530121</v>
      </c>
    </row>
    <row r="29" spans="1:14" ht="15" customHeight="1" x14ac:dyDescent="0.25">
      <c r="A29" s="36" t="s">
        <v>44</v>
      </c>
      <c r="B29" s="5" t="s">
        <v>45</v>
      </c>
      <c r="C29" s="5" t="s">
        <v>16</v>
      </c>
      <c r="D29" s="5">
        <v>3254</v>
      </c>
      <c r="E29" s="5">
        <v>2676</v>
      </c>
      <c r="F29" s="6">
        <v>82.237246465888134</v>
      </c>
      <c r="G29" s="5">
        <v>1057</v>
      </c>
      <c r="H29" s="7">
        <v>32.483097725875844</v>
      </c>
      <c r="I29" s="5">
        <v>960</v>
      </c>
      <c r="J29" s="6">
        <v>90.823084200567649</v>
      </c>
      <c r="K29" s="5">
        <v>191</v>
      </c>
      <c r="L29" s="8">
        <v>188</v>
      </c>
      <c r="M29" s="9">
        <v>6.9850952673632456</v>
      </c>
      <c r="N29" s="10">
        <v>8.6542553191489358</v>
      </c>
    </row>
    <row r="30" spans="1:14" ht="15" customHeight="1" x14ac:dyDescent="0.25">
      <c r="A30" s="37" t="s">
        <v>46</v>
      </c>
      <c r="B30" s="12" t="s">
        <v>45</v>
      </c>
      <c r="C30" s="12" t="s">
        <v>16</v>
      </c>
      <c r="D30" s="18">
        <v>10</v>
      </c>
      <c r="E30" s="18">
        <v>7</v>
      </c>
      <c r="F30" s="13">
        <v>70</v>
      </c>
      <c r="G30" s="18">
        <v>1</v>
      </c>
      <c r="H30" s="14">
        <v>10</v>
      </c>
      <c r="I30" s="12">
        <v>0</v>
      </c>
      <c r="J30" s="13">
        <v>0</v>
      </c>
      <c r="K30" s="12">
        <v>0</v>
      </c>
      <c r="L30" s="15">
        <v>0</v>
      </c>
      <c r="M30" s="16">
        <v>11.55</v>
      </c>
      <c r="N30" s="17"/>
    </row>
    <row r="31" spans="1:14" ht="15" customHeight="1" x14ac:dyDescent="0.25">
      <c r="A31" s="37" t="s">
        <v>47</v>
      </c>
      <c r="B31" s="12" t="s">
        <v>45</v>
      </c>
      <c r="C31" s="12" t="s">
        <v>27</v>
      </c>
      <c r="D31" s="12">
        <v>671</v>
      </c>
      <c r="E31" s="12">
        <v>333</v>
      </c>
      <c r="F31" s="13">
        <v>49.627421758569298</v>
      </c>
      <c r="G31" s="12">
        <v>113</v>
      </c>
      <c r="H31" s="14">
        <v>16.840536512667661</v>
      </c>
      <c r="I31" s="18">
        <v>92</v>
      </c>
      <c r="J31" s="13">
        <v>81.415929203539818</v>
      </c>
      <c r="K31" s="18">
        <v>6</v>
      </c>
      <c r="L31" s="15">
        <v>16</v>
      </c>
      <c r="M31" s="16">
        <v>12.321162444113265</v>
      </c>
      <c r="N31" s="17">
        <v>20.96875</v>
      </c>
    </row>
    <row r="32" spans="1:14" ht="15" customHeight="1" thickBot="1" x14ac:dyDescent="0.3">
      <c r="A32" s="38" t="s">
        <v>48</v>
      </c>
      <c r="B32" s="20" t="s">
        <v>45</v>
      </c>
      <c r="C32" s="20" t="s">
        <v>27</v>
      </c>
      <c r="D32" s="20">
        <v>1789</v>
      </c>
      <c r="E32" s="20">
        <v>1246</v>
      </c>
      <c r="F32" s="21">
        <v>69.647847959754046</v>
      </c>
      <c r="G32" s="20">
        <v>454</v>
      </c>
      <c r="H32" s="22">
        <v>25.377305757406372</v>
      </c>
      <c r="I32" s="20">
        <v>348</v>
      </c>
      <c r="J32" s="21">
        <v>76.651982378854626</v>
      </c>
      <c r="K32" s="20">
        <v>108</v>
      </c>
      <c r="L32" s="23">
        <v>106.5</v>
      </c>
      <c r="M32" s="24">
        <v>10.71296813862493</v>
      </c>
      <c r="N32" s="25">
        <v>8.39906103286385</v>
      </c>
    </row>
    <row r="33" spans="1:14" ht="15" customHeight="1" x14ac:dyDescent="0.25">
      <c r="A33" s="39" t="s">
        <v>49</v>
      </c>
      <c r="B33" s="40" t="s">
        <v>50</v>
      </c>
      <c r="C33" s="40" t="s">
        <v>16</v>
      </c>
      <c r="D33" s="40">
        <v>5863</v>
      </c>
      <c r="E33" s="40">
        <v>4093</v>
      </c>
      <c r="F33" s="41">
        <v>69.810677127750296</v>
      </c>
      <c r="G33" s="40">
        <v>2095</v>
      </c>
      <c r="H33" s="42">
        <v>35.732560122804024</v>
      </c>
      <c r="I33" s="40">
        <v>1641</v>
      </c>
      <c r="J33" s="41">
        <v>78.329355608591882</v>
      </c>
      <c r="K33" s="40">
        <v>425</v>
      </c>
      <c r="L33" s="43">
        <v>418</v>
      </c>
      <c r="M33" s="44">
        <v>7.5454545454545459</v>
      </c>
      <c r="N33" s="45">
        <v>7.0131578947368425</v>
      </c>
    </row>
    <row r="34" spans="1:14" ht="15" customHeight="1" x14ac:dyDescent="0.25">
      <c r="A34" s="46" t="s">
        <v>51</v>
      </c>
      <c r="B34" s="12" t="s">
        <v>50</v>
      </c>
      <c r="C34" s="12" t="s">
        <v>27</v>
      </c>
      <c r="D34" s="12">
        <v>3315</v>
      </c>
      <c r="E34" s="12">
        <v>2367</v>
      </c>
      <c r="F34" s="13">
        <v>71.402714932126699</v>
      </c>
      <c r="G34" s="12">
        <v>1228</v>
      </c>
      <c r="H34" s="14">
        <v>37.043740573152341</v>
      </c>
      <c r="I34" s="12">
        <v>931</v>
      </c>
      <c r="J34" s="13">
        <v>75.814332247557005</v>
      </c>
      <c r="K34" s="12">
        <v>206</v>
      </c>
      <c r="L34" s="15">
        <v>193</v>
      </c>
      <c r="M34" s="16">
        <v>6.9891402714932127</v>
      </c>
      <c r="N34" s="17">
        <v>8.5880829015544045</v>
      </c>
    </row>
    <row r="35" spans="1:14" ht="15" customHeight="1" x14ac:dyDescent="0.25">
      <c r="A35" s="46" t="s">
        <v>52</v>
      </c>
      <c r="B35" s="12" t="s">
        <v>50</v>
      </c>
      <c r="C35" s="12" t="s">
        <v>16</v>
      </c>
      <c r="D35" s="12">
        <v>1647</v>
      </c>
      <c r="E35" s="12">
        <v>902</v>
      </c>
      <c r="F35" s="13">
        <v>54.766241651487555</v>
      </c>
      <c r="G35" s="12">
        <v>529</v>
      </c>
      <c r="H35" s="14">
        <v>32.119004250151789</v>
      </c>
      <c r="I35" s="12">
        <v>366</v>
      </c>
      <c r="J35" s="13">
        <v>69.187145557655953</v>
      </c>
      <c r="K35" s="18">
        <v>85</v>
      </c>
      <c r="L35" s="15">
        <v>87.5</v>
      </c>
      <c r="M35" s="16">
        <v>7.909532483302975</v>
      </c>
      <c r="N35" s="17">
        <v>9.411428571428571</v>
      </c>
    </row>
    <row r="36" spans="1:14" ht="15" customHeight="1" thickBot="1" x14ac:dyDescent="0.3">
      <c r="A36" s="47" t="s">
        <v>53</v>
      </c>
      <c r="B36" s="20" t="s">
        <v>50</v>
      </c>
      <c r="C36" s="20" t="s">
        <v>27</v>
      </c>
      <c r="D36" s="20">
        <v>484</v>
      </c>
      <c r="E36" s="20">
        <v>336</v>
      </c>
      <c r="F36" s="21">
        <v>69.421487603305792</v>
      </c>
      <c r="G36" s="20">
        <v>132</v>
      </c>
      <c r="H36" s="22">
        <v>27.272727272727273</v>
      </c>
      <c r="I36" s="35">
        <v>93</v>
      </c>
      <c r="J36" s="21">
        <v>70.454545454545453</v>
      </c>
      <c r="K36" s="35">
        <v>26</v>
      </c>
      <c r="L36" s="23">
        <v>23.5</v>
      </c>
      <c r="M36" s="24">
        <v>7.7902892561983474</v>
      </c>
      <c r="N36" s="25">
        <v>10.297872340425531</v>
      </c>
    </row>
    <row r="37" spans="1:14" ht="15" customHeight="1" thickBot="1" x14ac:dyDescent="0.3"/>
    <row r="38" spans="1:14" ht="15" customHeight="1" x14ac:dyDescent="0.25">
      <c r="A38" s="48" t="s">
        <v>54</v>
      </c>
      <c r="B38" s="49"/>
      <c r="C38" s="49"/>
      <c r="D38" s="49">
        <v>65206</v>
      </c>
      <c r="E38" s="49">
        <v>48952</v>
      </c>
      <c r="F38" s="9">
        <v>75.072846057111306</v>
      </c>
      <c r="G38" s="49">
        <v>23436</v>
      </c>
      <c r="H38" s="50">
        <v>35.941477778118575</v>
      </c>
      <c r="I38" s="49">
        <v>18902</v>
      </c>
      <c r="J38" s="9">
        <v>80.653695169824204</v>
      </c>
      <c r="K38" s="49">
        <v>4585</v>
      </c>
      <c r="L38" s="51">
        <v>4443</v>
      </c>
      <c r="M38" s="9">
        <v>6.6954344692206238</v>
      </c>
      <c r="N38" s="52">
        <v>7.3380598694575738</v>
      </c>
    </row>
    <row r="39" spans="1:14" ht="15" customHeight="1" x14ac:dyDescent="0.25">
      <c r="A39" s="53" t="s">
        <v>55</v>
      </c>
      <c r="B39" s="54"/>
      <c r="C39" s="54"/>
      <c r="D39" s="54">
        <v>106039</v>
      </c>
      <c r="E39" s="54">
        <v>78117</v>
      </c>
      <c r="F39" s="16">
        <v>73.66817868897293</v>
      </c>
      <c r="G39" s="54">
        <v>37274</v>
      </c>
      <c r="H39" s="55">
        <v>35.151217948113427</v>
      </c>
      <c r="I39" s="54">
        <v>31147</v>
      </c>
      <c r="J39" s="16">
        <v>83.562268605462251</v>
      </c>
      <c r="K39" s="54">
        <v>6838</v>
      </c>
      <c r="L39" s="56">
        <v>7016.5</v>
      </c>
      <c r="M39" s="16">
        <v>7.9946717717066367</v>
      </c>
      <c r="N39" s="57">
        <v>7.5564027649112804</v>
      </c>
    </row>
    <row r="40" spans="1:14" ht="15" customHeight="1" x14ac:dyDescent="0.25">
      <c r="A40" s="53" t="s">
        <v>56</v>
      </c>
      <c r="B40" s="54"/>
      <c r="C40" s="54"/>
      <c r="D40" s="54">
        <v>171245</v>
      </c>
      <c r="E40" s="54">
        <v>127069</v>
      </c>
      <c r="F40" s="16">
        <v>74.203042424596333</v>
      </c>
      <c r="G40" s="54">
        <v>60710</v>
      </c>
      <c r="H40" s="55">
        <v>35.452129989196763</v>
      </c>
      <c r="I40" s="54">
        <v>50049</v>
      </c>
      <c r="J40" s="16">
        <v>82.439466315269314</v>
      </c>
      <c r="K40" s="54">
        <v>11423</v>
      </c>
      <c r="L40" s="56">
        <v>11459.5</v>
      </c>
      <c r="M40" s="16">
        <v>7.4999532833075415</v>
      </c>
      <c r="N40" s="57">
        <v>7.4717483310790174</v>
      </c>
    </row>
    <row r="41" spans="1:14" ht="15" customHeight="1" x14ac:dyDescent="0.25">
      <c r="A41" s="53" t="s">
        <v>57</v>
      </c>
      <c r="B41" s="54"/>
      <c r="C41" s="54"/>
      <c r="D41" s="54">
        <v>5724</v>
      </c>
      <c r="E41" s="54">
        <v>4262</v>
      </c>
      <c r="F41" s="16">
        <v>74.458420684835772</v>
      </c>
      <c r="G41" s="54">
        <v>1625</v>
      </c>
      <c r="H41" s="55">
        <v>28.389238294898671</v>
      </c>
      <c r="I41" s="54">
        <v>1400</v>
      </c>
      <c r="J41" s="16">
        <v>86.15384615384616</v>
      </c>
      <c r="K41" s="54">
        <v>305</v>
      </c>
      <c r="L41" s="56">
        <v>310.5</v>
      </c>
      <c r="M41" s="16">
        <v>8.783717679944095</v>
      </c>
      <c r="N41" s="57">
        <v>9.2173913043478262</v>
      </c>
    </row>
    <row r="42" spans="1:14" ht="15" customHeight="1" x14ac:dyDescent="0.25">
      <c r="A42" s="53" t="s">
        <v>58</v>
      </c>
      <c r="B42" s="54"/>
      <c r="C42" s="54"/>
      <c r="D42" s="54">
        <v>11309</v>
      </c>
      <c r="E42" s="54">
        <v>7698</v>
      </c>
      <c r="F42" s="16">
        <v>68.069679016712357</v>
      </c>
      <c r="G42" s="54">
        <v>3984</v>
      </c>
      <c r="H42" s="55">
        <v>35.22857900786984</v>
      </c>
      <c r="I42" s="54">
        <v>3031</v>
      </c>
      <c r="J42" s="16">
        <v>76.079317269076299</v>
      </c>
      <c r="K42" s="54">
        <v>742</v>
      </c>
      <c r="L42" s="56">
        <v>722</v>
      </c>
      <c r="M42" s="16">
        <v>7.4458838093553803</v>
      </c>
      <c r="N42" s="57">
        <v>7.8317174515235459</v>
      </c>
    </row>
    <row r="43" spans="1:14" ht="15" customHeight="1" thickBot="1" x14ac:dyDescent="0.3">
      <c r="A43" s="58" t="s">
        <v>59</v>
      </c>
      <c r="B43" s="59"/>
      <c r="C43" s="59"/>
      <c r="D43" s="59">
        <v>188278</v>
      </c>
      <c r="E43" s="59">
        <v>139029</v>
      </c>
      <c r="F43" s="24">
        <v>73.842403254761578</v>
      </c>
      <c r="G43" s="59">
        <v>66319</v>
      </c>
      <c r="H43" s="60">
        <v>35.22397731014776</v>
      </c>
      <c r="I43" s="59">
        <v>54480</v>
      </c>
      <c r="J43" s="24">
        <v>82.148403926476576</v>
      </c>
      <c r="K43" s="59">
        <v>12470</v>
      </c>
      <c r="L43" s="61">
        <v>12492</v>
      </c>
      <c r="M43" s="24">
        <v>7.5357343927596423</v>
      </c>
      <c r="N43" s="62">
        <v>7.5359430035222541</v>
      </c>
    </row>
  </sheetData>
  <pageMargins left="0.25" right="0.25" top="0.75" bottom="0.75" header="0.3" footer="0.3"/>
  <pageSetup paperSize="9" scale="74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04470F-C0B3-4CF2-8C79-A2CADAAB1848}">
  <sheetPr>
    <pageSetUpPr fitToPage="1"/>
  </sheetPr>
  <dimension ref="A1:N23"/>
  <sheetViews>
    <sheetView zoomScaleNormal="100" zoomScaleSheetLayoutView="96" workbookViewId="0">
      <selection activeCell="T9" sqref="T9"/>
    </sheetView>
  </sheetViews>
  <sheetFormatPr baseColWidth="10" defaultColWidth="9.140625" defaultRowHeight="15" x14ac:dyDescent="0.25"/>
  <cols>
    <col min="1" max="1" width="33.140625" customWidth="1"/>
    <col min="4" max="14" width="9.28515625" bestFit="1" customWidth="1"/>
  </cols>
  <sheetData>
    <row r="1" spans="1:14" ht="24.95" customHeight="1" x14ac:dyDescent="0.25">
      <c r="A1" s="63" t="s">
        <v>0</v>
      </c>
      <c r="B1" s="64" t="s">
        <v>1</v>
      </c>
      <c r="C1" s="64" t="s">
        <v>2</v>
      </c>
      <c r="D1" s="64" t="s">
        <v>3</v>
      </c>
      <c r="E1" s="64" t="s">
        <v>4</v>
      </c>
      <c r="F1" s="65" t="s">
        <v>5</v>
      </c>
      <c r="G1" s="64" t="s">
        <v>6</v>
      </c>
      <c r="H1" s="64" t="s">
        <v>7</v>
      </c>
      <c r="I1" s="64" t="s">
        <v>8</v>
      </c>
      <c r="J1" s="65" t="s">
        <v>9</v>
      </c>
      <c r="K1" s="64" t="s">
        <v>10</v>
      </c>
      <c r="L1" s="64" t="s">
        <v>11</v>
      </c>
      <c r="M1" s="66" t="s">
        <v>12</v>
      </c>
      <c r="N1" s="67" t="s">
        <v>13</v>
      </c>
    </row>
    <row r="2" spans="1:14" ht="24.95" customHeight="1" x14ac:dyDescent="0.25">
      <c r="A2" s="68" t="s">
        <v>60</v>
      </c>
      <c r="B2" s="69" t="s">
        <v>15</v>
      </c>
      <c r="C2" s="69" t="s">
        <v>16</v>
      </c>
      <c r="D2" s="69">
        <v>555</v>
      </c>
      <c r="E2" s="69">
        <v>375</v>
      </c>
      <c r="F2" s="70">
        <v>67.567567567567565</v>
      </c>
      <c r="G2" s="69">
        <v>164</v>
      </c>
      <c r="H2" s="71">
        <v>29.54954954954955</v>
      </c>
      <c r="I2" s="69">
        <v>127</v>
      </c>
      <c r="J2" s="70">
        <v>77.439024390243901</v>
      </c>
      <c r="K2" s="72">
        <v>35</v>
      </c>
      <c r="L2" s="73">
        <v>32</v>
      </c>
      <c r="M2" s="16">
        <v>7.7270270270270274</v>
      </c>
      <c r="N2" s="74">
        <v>8.671875</v>
      </c>
    </row>
    <row r="3" spans="1:14" ht="24.95" customHeight="1" x14ac:dyDescent="0.25">
      <c r="A3" s="68" t="s">
        <v>61</v>
      </c>
      <c r="B3" s="69" t="s">
        <v>15</v>
      </c>
      <c r="C3" s="69" t="s">
        <v>16</v>
      </c>
      <c r="D3" s="69">
        <v>215</v>
      </c>
      <c r="E3" s="69">
        <v>136</v>
      </c>
      <c r="F3" s="70">
        <v>63.255813953488371</v>
      </c>
      <c r="G3" s="69">
        <v>149</v>
      </c>
      <c r="H3" s="71">
        <v>69.302325581395351</v>
      </c>
      <c r="I3" s="72">
        <v>97</v>
      </c>
      <c r="J3" s="70">
        <v>65.100671140939596</v>
      </c>
      <c r="K3" s="72">
        <v>28</v>
      </c>
      <c r="L3" s="73">
        <v>32</v>
      </c>
      <c r="M3" s="16">
        <v>3.9325581395348839</v>
      </c>
      <c r="N3" s="74">
        <v>3.359375</v>
      </c>
    </row>
    <row r="4" spans="1:14" ht="24.95" customHeight="1" x14ac:dyDescent="0.25">
      <c r="A4" s="68" t="s">
        <v>62</v>
      </c>
      <c r="B4" s="69" t="s">
        <v>15</v>
      </c>
      <c r="C4" s="69" t="s">
        <v>16</v>
      </c>
      <c r="D4" s="72">
        <v>74</v>
      </c>
      <c r="E4" s="72">
        <v>54</v>
      </c>
      <c r="F4" s="70">
        <v>72.972972972972968</v>
      </c>
      <c r="G4" s="72">
        <v>35</v>
      </c>
      <c r="H4" s="71">
        <v>47.297297297297298</v>
      </c>
      <c r="I4" s="72">
        <v>26</v>
      </c>
      <c r="J4" s="70">
        <v>74.285714285714292</v>
      </c>
      <c r="K4" s="72">
        <v>5</v>
      </c>
      <c r="L4" s="73">
        <v>5</v>
      </c>
      <c r="M4" s="16">
        <v>5.7702702702702702</v>
      </c>
      <c r="N4" s="74">
        <v>7.4</v>
      </c>
    </row>
    <row r="5" spans="1:14" ht="24.95" customHeight="1" x14ac:dyDescent="0.25">
      <c r="A5" s="68" t="s">
        <v>63</v>
      </c>
      <c r="B5" s="69" t="s">
        <v>15</v>
      </c>
      <c r="C5" s="69" t="s">
        <v>16</v>
      </c>
      <c r="D5" s="69">
        <v>1180</v>
      </c>
      <c r="E5" s="69">
        <v>852</v>
      </c>
      <c r="F5" s="70">
        <v>72.20338983050847</v>
      </c>
      <c r="G5" s="69">
        <v>342</v>
      </c>
      <c r="H5" s="71">
        <v>28.983050847457626</v>
      </c>
      <c r="I5" s="69">
        <v>280</v>
      </c>
      <c r="J5" s="70">
        <v>81.871345029239762</v>
      </c>
      <c r="K5" s="72">
        <v>49</v>
      </c>
      <c r="L5" s="73">
        <v>52.5</v>
      </c>
      <c r="M5" s="16">
        <v>7.5648305084745759</v>
      </c>
      <c r="N5" s="74">
        <v>11.238095238095237</v>
      </c>
    </row>
    <row r="6" spans="1:14" ht="24.95" customHeight="1" x14ac:dyDescent="0.25">
      <c r="A6" s="68" t="s">
        <v>64</v>
      </c>
      <c r="B6" s="69" t="s">
        <v>15</v>
      </c>
      <c r="C6" s="69" t="s">
        <v>16</v>
      </c>
      <c r="D6" s="69">
        <v>215</v>
      </c>
      <c r="E6" s="69">
        <v>128</v>
      </c>
      <c r="F6" s="70">
        <v>59.534883720930232</v>
      </c>
      <c r="G6" s="69">
        <v>106</v>
      </c>
      <c r="H6" s="71">
        <v>49.302325581395351</v>
      </c>
      <c r="I6" s="72">
        <v>72</v>
      </c>
      <c r="J6" s="70">
        <v>67.924528301886795</v>
      </c>
      <c r="K6" s="72">
        <v>17</v>
      </c>
      <c r="L6" s="73">
        <v>15</v>
      </c>
      <c r="M6" s="16">
        <v>5.6534883720930234</v>
      </c>
      <c r="N6" s="74">
        <v>7.166666666666667</v>
      </c>
    </row>
    <row r="7" spans="1:14" ht="24.95" customHeight="1" x14ac:dyDescent="0.25">
      <c r="A7" s="68" t="s">
        <v>65</v>
      </c>
      <c r="B7" s="69" t="s">
        <v>15</v>
      </c>
      <c r="C7" s="69" t="s">
        <v>16</v>
      </c>
      <c r="D7" s="69">
        <v>242</v>
      </c>
      <c r="E7" s="69">
        <v>163</v>
      </c>
      <c r="F7" s="70">
        <v>67.355371900826441</v>
      </c>
      <c r="G7" s="72">
        <v>73</v>
      </c>
      <c r="H7" s="71">
        <v>30.165289256198346</v>
      </c>
      <c r="I7" s="72">
        <v>52</v>
      </c>
      <c r="J7" s="70">
        <v>71.232876712328761</v>
      </c>
      <c r="K7" s="72">
        <v>16</v>
      </c>
      <c r="L7" s="73">
        <v>14.5</v>
      </c>
      <c r="M7" s="16">
        <v>6.4896694214876032</v>
      </c>
      <c r="N7" s="74">
        <v>8.3448275862068968</v>
      </c>
    </row>
    <row r="8" spans="1:14" ht="24.95" customHeight="1" x14ac:dyDescent="0.25">
      <c r="A8" s="68" t="s">
        <v>66</v>
      </c>
      <c r="B8" s="69" t="s">
        <v>15</v>
      </c>
      <c r="C8" s="69" t="s">
        <v>16</v>
      </c>
      <c r="D8" s="69">
        <v>2069</v>
      </c>
      <c r="E8" s="69">
        <v>1418</v>
      </c>
      <c r="F8" s="70">
        <v>68.53552440792653</v>
      </c>
      <c r="G8" s="69">
        <v>962</v>
      </c>
      <c r="H8" s="71">
        <v>46.495891735137747</v>
      </c>
      <c r="I8" s="69">
        <v>688</v>
      </c>
      <c r="J8" s="70">
        <v>71.517671517671516</v>
      </c>
      <c r="K8" s="69">
        <v>166</v>
      </c>
      <c r="L8" s="73">
        <v>178.5</v>
      </c>
      <c r="M8" s="16">
        <v>5.3269695505074912</v>
      </c>
      <c r="N8" s="74">
        <v>5.795518207282913</v>
      </c>
    </row>
    <row r="9" spans="1:14" ht="24.95" customHeight="1" x14ac:dyDescent="0.25">
      <c r="A9" s="68" t="s">
        <v>67</v>
      </c>
      <c r="B9" s="69" t="s">
        <v>15</v>
      </c>
      <c r="C9" s="69" t="s">
        <v>16</v>
      </c>
      <c r="D9" s="69">
        <v>484</v>
      </c>
      <c r="E9" s="69">
        <v>214</v>
      </c>
      <c r="F9" s="70">
        <v>44.214876033057848</v>
      </c>
      <c r="G9" s="69">
        <v>120</v>
      </c>
      <c r="H9" s="71">
        <v>24.793388429752067</v>
      </c>
      <c r="I9" s="72">
        <v>80</v>
      </c>
      <c r="J9" s="70">
        <v>66.666666666666671</v>
      </c>
      <c r="K9" s="72">
        <v>22</v>
      </c>
      <c r="L9" s="73">
        <v>21</v>
      </c>
      <c r="M9" s="16">
        <v>7.928719008264463</v>
      </c>
      <c r="N9" s="74">
        <v>11.523809523809524</v>
      </c>
    </row>
    <row r="10" spans="1:14" ht="24.95" customHeight="1" x14ac:dyDescent="0.25">
      <c r="A10" s="68" t="s">
        <v>68</v>
      </c>
      <c r="B10" s="69" t="s">
        <v>15</v>
      </c>
      <c r="C10" s="69" t="s">
        <v>16</v>
      </c>
      <c r="D10" s="69">
        <v>1424</v>
      </c>
      <c r="E10" s="69">
        <v>985</v>
      </c>
      <c r="F10" s="70">
        <v>69.171348314606746</v>
      </c>
      <c r="G10" s="69">
        <v>405</v>
      </c>
      <c r="H10" s="71">
        <v>28.441011235955056</v>
      </c>
      <c r="I10" s="69">
        <v>295</v>
      </c>
      <c r="J10" s="70">
        <v>72.839506172839506</v>
      </c>
      <c r="K10" s="72">
        <v>96</v>
      </c>
      <c r="L10" s="73">
        <v>80</v>
      </c>
      <c r="M10" s="16">
        <v>7.4901685393258424</v>
      </c>
      <c r="N10" s="74">
        <v>8.9</v>
      </c>
    </row>
    <row r="11" spans="1:14" ht="24.95" customHeight="1" x14ac:dyDescent="0.25">
      <c r="A11" s="68" t="s">
        <v>69</v>
      </c>
      <c r="B11" s="69" t="s">
        <v>15</v>
      </c>
      <c r="C11" s="69" t="s">
        <v>16</v>
      </c>
      <c r="D11" s="69">
        <v>511</v>
      </c>
      <c r="E11" s="69">
        <v>338</v>
      </c>
      <c r="F11" s="70">
        <v>66.144814090019565</v>
      </c>
      <c r="G11" s="69">
        <v>244</v>
      </c>
      <c r="H11" s="71">
        <v>47.749510763209393</v>
      </c>
      <c r="I11" s="69">
        <v>175</v>
      </c>
      <c r="J11" s="70">
        <v>71.721311475409834</v>
      </c>
      <c r="K11" s="72">
        <v>49</v>
      </c>
      <c r="L11" s="73">
        <v>45</v>
      </c>
      <c r="M11" s="16">
        <v>5.0577299412915853</v>
      </c>
      <c r="N11" s="74">
        <v>5.677777777777778</v>
      </c>
    </row>
    <row r="12" spans="1:14" ht="24.95" customHeight="1" x14ac:dyDescent="0.25">
      <c r="A12" s="68" t="s">
        <v>70</v>
      </c>
      <c r="B12" s="69" t="s">
        <v>15</v>
      </c>
      <c r="C12" s="69" t="s">
        <v>16</v>
      </c>
      <c r="D12" s="69">
        <v>1535</v>
      </c>
      <c r="E12" s="69">
        <v>1274</v>
      </c>
      <c r="F12" s="70">
        <v>82.99674267100977</v>
      </c>
      <c r="G12" s="69">
        <v>520</v>
      </c>
      <c r="H12" s="71">
        <v>33.876221498371336</v>
      </c>
      <c r="I12" s="69">
        <v>458</v>
      </c>
      <c r="J12" s="70">
        <v>88.07692307692308</v>
      </c>
      <c r="K12" s="72">
        <v>77</v>
      </c>
      <c r="L12" s="73">
        <v>91.5</v>
      </c>
      <c r="M12" s="16">
        <v>6.5664495114006511</v>
      </c>
      <c r="N12" s="74">
        <v>8.3879781420765021</v>
      </c>
    </row>
    <row r="13" spans="1:14" ht="24.95" customHeight="1" x14ac:dyDescent="0.25">
      <c r="A13" s="68" t="s">
        <v>71</v>
      </c>
      <c r="B13" s="69" t="s">
        <v>15</v>
      </c>
      <c r="C13" s="69" t="s">
        <v>16</v>
      </c>
      <c r="D13" s="69">
        <v>1002</v>
      </c>
      <c r="E13" s="69">
        <v>823</v>
      </c>
      <c r="F13" s="70">
        <v>82.135728542914165</v>
      </c>
      <c r="G13" s="69">
        <v>337</v>
      </c>
      <c r="H13" s="71">
        <v>33.632734530938123</v>
      </c>
      <c r="I13" s="69">
        <v>288</v>
      </c>
      <c r="J13" s="70">
        <v>85.459940652818986</v>
      </c>
      <c r="K13" s="72">
        <v>53</v>
      </c>
      <c r="L13" s="73">
        <v>53</v>
      </c>
      <c r="M13" s="16">
        <v>6.7714570858283434</v>
      </c>
      <c r="N13" s="74">
        <v>9.4528301886792452</v>
      </c>
    </row>
    <row r="14" spans="1:14" ht="24.95" customHeight="1" x14ac:dyDescent="0.25">
      <c r="A14" s="68" t="s">
        <v>72</v>
      </c>
      <c r="B14" s="69" t="s">
        <v>15</v>
      </c>
      <c r="C14" s="69" t="s">
        <v>16</v>
      </c>
      <c r="D14" s="69">
        <v>1005</v>
      </c>
      <c r="E14" s="69">
        <v>832</v>
      </c>
      <c r="F14" s="70">
        <v>82.7860696517413</v>
      </c>
      <c r="G14" s="69">
        <v>341</v>
      </c>
      <c r="H14" s="71">
        <v>33.930348258706466</v>
      </c>
      <c r="I14" s="69">
        <v>297</v>
      </c>
      <c r="J14" s="70">
        <v>87.096774193548384</v>
      </c>
      <c r="K14" s="72">
        <v>67</v>
      </c>
      <c r="L14" s="73">
        <v>63.5</v>
      </c>
      <c r="M14" s="16">
        <v>6.8253731343283581</v>
      </c>
      <c r="N14" s="74">
        <v>7.9133858267716537</v>
      </c>
    </row>
    <row r="15" spans="1:14" ht="24.95" customHeight="1" x14ac:dyDescent="0.25">
      <c r="A15" s="68" t="s">
        <v>73</v>
      </c>
      <c r="B15" s="69" t="s">
        <v>15</v>
      </c>
      <c r="C15" s="69" t="s">
        <v>16</v>
      </c>
      <c r="D15" s="69">
        <v>980</v>
      </c>
      <c r="E15" s="69">
        <v>689</v>
      </c>
      <c r="F15" s="70">
        <v>70.306122448979593</v>
      </c>
      <c r="G15" s="69">
        <v>310</v>
      </c>
      <c r="H15" s="71">
        <v>31.632653061224488</v>
      </c>
      <c r="I15" s="69">
        <v>238</v>
      </c>
      <c r="J15" s="70">
        <v>76.774193548387103</v>
      </c>
      <c r="K15" s="72">
        <v>54</v>
      </c>
      <c r="L15" s="73">
        <v>58.5</v>
      </c>
      <c r="M15" s="16">
        <v>6.6</v>
      </c>
      <c r="N15" s="74">
        <v>8.3760683760683765</v>
      </c>
    </row>
    <row r="16" spans="1:14" ht="24.95" customHeight="1" x14ac:dyDescent="0.25">
      <c r="A16" s="68" t="s">
        <v>74</v>
      </c>
      <c r="B16" s="69" t="s">
        <v>15</v>
      </c>
      <c r="C16" s="69" t="s">
        <v>16</v>
      </c>
      <c r="D16" s="69">
        <v>1603</v>
      </c>
      <c r="E16" s="69">
        <v>1386</v>
      </c>
      <c r="F16" s="70">
        <v>86.462882096069876</v>
      </c>
      <c r="G16" s="69">
        <v>536</v>
      </c>
      <c r="H16" s="71">
        <v>33.437305053025575</v>
      </c>
      <c r="I16" s="69">
        <v>467</v>
      </c>
      <c r="J16" s="70">
        <v>87.126865671641795</v>
      </c>
      <c r="K16" s="69">
        <v>110</v>
      </c>
      <c r="L16" s="73">
        <v>94.5</v>
      </c>
      <c r="M16" s="16">
        <v>7.283842794759825</v>
      </c>
      <c r="N16" s="74">
        <v>8.481481481481481</v>
      </c>
    </row>
    <row r="17" spans="1:14" ht="24.95" customHeight="1" x14ac:dyDescent="0.25">
      <c r="A17" s="68" t="s">
        <v>75</v>
      </c>
      <c r="B17" s="69" t="s">
        <v>15</v>
      </c>
      <c r="C17" s="69" t="s">
        <v>16</v>
      </c>
      <c r="D17" s="69">
        <v>1166</v>
      </c>
      <c r="E17" s="69">
        <v>891</v>
      </c>
      <c r="F17" s="70">
        <v>76.415094339622641</v>
      </c>
      <c r="G17" s="69">
        <v>449</v>
      </c>
      <c r="H17" s="71">
        <v>38.507718696397944</v>
      </c>
      <c r="I17" s="69">
        <v>367</v>
      </c>
      <c r="J17" s="70">
        <v>81.737193763919819</v>
      </c>
      <c r="K17" s="69">
        <v>103</v>
      </c>
      <c r="L17" s="73">
        <v>98</v>
      </c>
      <c r="M17" s="16">
        <v>6.207118353344768</v>
      </c>
      <c r="N17" s="74">
        <v>5.9489795918367347</v>
      </c>
    </row>
    <row r="18" spans="1:14" ht="24.95" customHeight="1" x14ac:dyDescent="0.25">
      <c r="A18" s="68" t="s">
        <v>76</v>
      </c>
      <c r="B18" s="69" t="s">
        <v>15</v>
      </c>
      <c r="C18" s="69" t="s">
        <v>16</v>
      </c>
      <c r="D18" s="69">
        <v>1600</v>
      </c>
      <c r="E18" s="69">
        <v>1013</v>
      </c>
      <c r="F18" s="70">
        <v>63.3125</v>
      </c>
      <c r="G18" s="69">
        <v>464</v>
      </c>
      <c r="H18" s="71">
        <v>29</v>
      </c>
      <c r="I18" s="69">
        <v>317</v>
      </c>
      <c r="J18" s="70">
        <v>68.318965517241381</v>
      </c>
      <c r="K18" s="69">
        <v>128</v>
      </c>
      <c r="L18" s="73">
        <v>99</v>
      </c>
      <c r="M18" s="16">
        <v>7.3671875</v>
      </c>
      <c r="N18" s="74">
        <v>8.0808080808080813</v>
      </c>
    </row>
    <row r="19" spans="1:14" ht="24.95" customHeight="1" x14ac:dyDescent="0.25">
      <c r="A19" s="68" t="s">
        <v>77</v>
      </c>
      <c r="B19" s="69" t="s">
        <v>15</v>
      </c>
      <c r="C19" s="69" t="s">
        <v>16</v>
      </c>
      <c r="D19" s="69">
        <v>2120</v>
      </c>
      <c r="E19" s="69">
        <v>1470</v>
      </c>
      <c r="F19" s="70">
        <v>69.339622641509436</v>
      </c>
      <c r="G19" s="69">
        <v>581</v>
      </c>
      <c r="H19" s="71">
        <v>27.40566037735849</v>
      </c>
      <c r="I19" s="69">
        <v>458</v>
      </c>
      <c r="J19" s="70">
        <v>78.829604130808946</v>
      </c>
      <c r="K19" s="69">
        <v>154</v>
      </c>
      <c r="L19" s="73">
        <v>123</v>
      </c>
      <c r="M19" s="16">
        <v>7.4518867924528305</v>
      </c>
      <c r="N19" s="74">
        <v>8.617886178861788</v>
      </c>
    </row>
    <row r="20" spans="1:14" ht="24.95" customHeight="1" x14ac:dyDescent="0.25">
      <c r="A20" s="68" t="s">
        <v>78</v>
      </c>
      <c r="B20" s="69" t="s">
        <v>15</v>
      </c>
      <c r="C20" s="69" t="s">
        <v>16</v>
      </c>
      <c r="D20" s="69">
        <v>1358</v>
      </c>
      <c r="E20" s="69">
        <v>887</v>
      </c>
      <c r="F20" s="70">
        <v>65.316642120765835</v>
      </c>
      <c r="G20" s="69">
        <v>543</v>
      </c>
      <c r="H20" s="71">
        <v>39.985272459499264</v>
      </c>
      <c r="I20" s="69">
        <v>400</v>
      </c>
      <c r="J20" s="70">
        <v>73.664825046040519</v>
      </c>
      <c r="K20" s="69">
        <v>100</v>
      </c>
      <c r="L20" s="73">
        <v>97.5</v>
      </c>
      <c r="M20" s="16">
        <v>5.9506627393225333</v>
      </c>
      <c r="N20" s="74">
        <v>6.9641025641025642</v>
      </c>
    </row>
    <row r="21" spans="1:14" ht="24.95" customHeight="1" x14ac:dyDescent="0.25">
      <c r="A21" s="68" t="s">
        <v>79</v>
      </c>
      <c r="B21" s="69" t="s">
        <v>15</v>
      </c>
      <c r="C21" s="69" t="s">
        <v>16</v>
      </c>
      <c r="D21" s="69">
        <v>533</v>
      </c>
      <c r="E21" s="69">
        <v>264</v>
      </c>
      <c r="F21" s="70">
        <v>49.530956848030016</v>
      </c>
      <c r="G21" s="69">
        <v>147</v>
      </c>
      <c r="H21" s="71">
        <v>27.579737335834896</v>
      </c>
      <c r="I21" s="72">
        <v>92</v>
      </c>
      <c r="J21" s="70">
        <v>62.585034013605444</v>
      </c>
      <c r="K21" s="72">
        <v>18</v>
      </c>
      <c r="L21" s="73">
        <v>17.5</v>
      </c>
      <c r="M21" s="16">
        <v>8.0497185741088177</v>
      </c>
      <c r="N21" s="74">
        <v>15.228571428571428</v>
      </c>
    </row>
    <row r="22" spans="1:14" ht="15.75" thickBot="1" x14ac:dyDescent="0.3"/>
    <row r="23" spans="1:14" ht="16.5" thickBot="1" x14ac:dyDescent="0.3">
      <c r="A23" s="75" t="s">
        <v>59</v>
      </c>
      <c r="B23" s="76"/>
      <c r="C23" s="76"/>
      <c r="D23" s="77">
        <v>19871</v>
      </c>
      <c r="E23" s="77">
        <v>14192</v>
      </c>
      <c r="F23" s="78">
        <v>71.420663278144033</v>
      </c>
      <c r="G23" s="77">
        <v>6828</v>
      </c>
      <c r="H23" s="79">
        <v>34.361632529817321</v>
      </c>
      <c r="I23" s="77">
        <v>5274</v>
      </c>
      <c r="J23" s="78">
        <v>77.240773286467487</v>
      </c>
      <c r="K23" s="77">
        <v>1347</v>
      </c>
      <c r="L23" s="77">
        <v>1271.5</v>
      </c>
      <c r="M23" s="78">
        <v>6.7659151527351415</v>
      </c>
      <c r="N23" s="80">
        <v>7.81399921352733</v>
      </c>
    </row>
  </sheetData>
  <pageMargins left="0.25" right="0.25" top="0.75" bottom="0.75" header="0.3" footer="0.3"/>
  <pageSetup paperSize="9" scale="90" fitToWidth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8B4D1E-E8EB-4FDD-B7AB-72FAB08E453F}">
  <sheetPr>
    <pageSetUpPr fitToPage="1"/>
  </sheetPr>
  <dimension ref="A1:N23"/>
  <sheetViews>
    <sheetView tabSelected="1" zoomScaleNormal="100" workbookViewId="0">
      <selection activeCell="P8" sqref="P8"/>
    </sheetView>
  </sheetViews>
  <sheetFormatPr baseColWidth="10" defaultRowHeight="15" x14ac:dyDescent="0.25"/>
  <cols>
    <col min="1" max="1" width="27.7109375" customWidth="1"/>
  </cols>
  <sheetData>
    <row r="1" spans="1:14" ht="35.25" customHeight="1" x14ac:dyDescent="0.25">
      <c r="A1" s="63" t="s">
        <v>0</v>
      </c>
      <c r="B1" s="64" t="s">
        <v>1</v>
      </c>
      <c r="C1" s="64" t="s">
        <v>2</v>
      </c>
      <c r="D1" s="64" t="s">
        <v>3</v>
      </c>
      <c r="E1" s="64" t="s">
        <v>4</v>
      </c>
      <c r="F1" s="65" t="s">
        <v>5</v>
      </c>
      <c r="G1" s="64" t="s">
        <v>6</v>
      </c>
      <c r="H1" s="64" t="s">
        <v>7</v>
      </c>
      <c r="I1" s="64" t="s">
        <v>8</v>
      </c>
      <c r="J1" s="65" t="s">
        <v>9</v>
      </c>
      <c r="K1" s="64" t="s">
        <v>10</v>
      </c>
      <c r="L1" s="64" t="s">
        <v>11</v>
      </c>
      <c r="M1" s="66" t="s">
        <v>12</v>
      </c>
      <c r="N1" s="67" t="s">
        <v>13</v>
      </c>
    </row>
    <row r="2" spans="1:14" ht="24.95" customHeight="1" x14ac:dyDescent="0.25">
      <c r="A2" s="81" t="s">
        <v>80</v>
      </c>
      <c r="B2" s="69" t="s">
        <v>15</v>
      </c>
      <c r="C2" s="69" t="s">
        <v>27</v>
      </c>
      <c r="D2" s="72">
        <v>1</v>
      </c>
      <c r="E2" s="72">
        <v>1</v>
      </c>
      <c r="F2" s="70">
        <v>100</v>
      </c>
      <c r="G2" s="72">
        <v>1</v>
      </c>
      <c r="H2" s="71">
        <v>100</v>
      </c>
      <c r="I2" s="72">
        <v>1</v>
      </c>
      <c r="J2" s="70">
        <v>100</v>
      </c>
      <c r="K2" s="69">
        <v>0</v>
      </c>
      <c r="L2" s="73">
        <v>0</v>
      </c>
      <c r="M2" s="16">
        <v>4.5</v>
      </c>
      <c r="N2" s="74"/>
    </row>
    <row r="3" spans="1:14" ht="24.95" customHeight="1" x14ac:dyDescent="0.25">
      <c r="A3" s="81" t="s">
        <v>81</v>
      </c>
      <c r="B3" s="69" t="s">
        <v>15</v>
      </c>
      <c r="C3" s="69" t="s">
        <v>27</v>
      </c>
      <c r="D3" s="69">
        <v>110</v>
      </c>
      <c r="E3" s="72">
        <v>87</v>
      </c>
      <c r="F3" s="70">
        <v>79.090909090909093</v>
      </c>
      <c r="G3" s="72">
        <v>30</v>
      </c>
      <c r="H3" s="71">
        <v>27.272727272727273</v>
      </c>
      <c r="I3" s="72">
        <v>24</v>
      </c>
      <c r="J3" s="70">
        <v>80</v>
      </c>
      <c r="K3" s="72">
        <v>4</v>
      </c>
      <c r="L3" s="73">
        <v>2</v>
      </c>
      <c r="M3" s="16">
        <v>6.5</v>
      </c>
      <c r="N3" s="74">
        <v>27.5</v>
      </c>
    </row>
    <row r="4" spans="1:14" ht="24.95" customHeight="1" x14ac:dyDescent="0.25">
      <c r="A4" s="81" t="s">
        <v>82</v>
      </c>
      <c r="B4" s="69" t="s">
        <v>15</v>
      </c>
      <c r="C4" s="69" t="s">
        <v>27</v>
      </c>
      <c r="D4" s="69">
        <v>131</v>
      </c>
      <c r="E4" s="69">
        <v>103</v>
      </c>
      <c r="F4" s="70">
        <v>78.625954198473281</v>
      </c>
      <c r="G4" s="72">
        <v>52</v>
      </c>
      <c r="H4" s="71">
        <v>39.694656488549619</v>
      </c>
      <c r="I4" s="72">
        <v>42</v>
      </c>
      <c r="J4" s="70">
        <v>80.769230769230774</v>
      </c>
      <c r="K4" s="72">
        <v>15</v>
      </c>
      <c r="L4" s="73">
        <v>10</v>
      </c>
      <c r="M4" s="16">
        <v>6.5229007633587788</v>
      </c>
      <c r="N4" s="74">
        <v>6.55</v>
      </c>
    </row>
    <row r="5" spans="1:14" ht="24.95" customHeight="1" x14ac:dyDescent="0.25">
      <c r="A5" s="81" t="s">
        <v>83</v>
      </c>
      <c r="B5" s="69" t="s">
        <v>15</v>
      </c>
      <c r="C5" s="69" t="s">
        <v>27</v>
      </c>
      <c r="D5" s="69">
        <v>277</v>
      </c>
      <c r="E5" s="69">
        <v>217</v>
      </c>
      <c r="F5" s="70">
        <v>78.33935018050542</v>
      </c>
      <c r="G5" s="72">
        <v>62</v>
      </c>
      <c r="H5" s="71">
        <v>22.382671480144403</v>
      </c>
      <c r="I5" s="72">
        <v>54</v>
      </c>
      <c r="J5" s="70">
        <v>87.096774193548384</v>
      </c>
      <c r="K5" s="72">
        <v>10</v>
      </c>
      <c r="L5" s="73">
        <v>5</v>
      </c>
      <c r="M5" s="16">
        <v>8.9187725631768959</v>
      </c>
      <c r="N5" s="74">
        <v>27.7</v>
      </c>
    </row>
    <row r="6" spans="1:14" ht="24.95" customHeight="1" x14ac:dyDescent="0.25">
      <c r="A6" s="81" t="s">
        <v>84</v>
      </c>
      <c r="B6" s="69" t="s">
        <v>15</v>
      </c>
      <c r="C6" s="69" t="s">
        <v>27</v>
      </c>
      <c r="D6" s="69">
        <v>236</v>
      </c>
      <c r="E6" s="69">
        <v>185</v>
      </c>
      <c r="F6" s="70">
        <v>78.389830508474574</v>
      </c>
      <c r="G6" s="72">
        <v>57</v>
      </c>
      <c r="H6" s="71">
        <v>24.152542372881356</v>
      </c>
      <c r="I6" s="72">
        <v>48</v>
      </c>
      <c r="J6" s="70">
        <v>84.21052631578948</v>
      </c>
      <c r="K6" s="72">
        <v>5</v>
      </c>
      <c r="L6" s="73">
        <v>5</v>
      </c>
      <c r="M6" s="16">
        <v>9.1080508474576263</v>
      </c>
      <c r="N6" s="74">
        <v>23.6</v>
      </c>
    </row>
    <row r="7" spans="1:14" ht="24.95" customHeight="1" x14ac:dyDescent="0.25">
      <c r="A7" s="81" t="s">
        <v>85</v>
      </c>
      <c r="B7" s="69" t="s">
        <v>15</v>
      </c>
      <c r="C7" s="69" t="s">
        <v>27</v>
      </c>
      <c r="D7" s="69">
        <v>333</v>
      </c>
      <c r="E7" s="69">
        <v>285</v>
      </c>
      <c r="F7" s="70">
        <v>85.585585585585591</v>
      </c>
      <c r="G7" s="72">
        <v>92</v>
      </c>
      <c r="H7" s="71">
        <v>27.627627627627628</v>
      </c>
      <c r="I7" s="72">
        <v>82</v>
      </c>
      <c r="J7" s="70">
        <v>89.130434782608702</v>
      </c>
      <c r="K7" s="72">
        <v>8</v>
      </c>
      <c r="L7" s="73">
        <v>13.5</v>
      </c>
      <c r="M7" s="16">
        <v>8.1591591591591595</v>
      </c>
      <c r="N7" s="74">
        <v>12.333333333333334</v>
      </c>
    </row>
    <row r="8" spans="1:14" ht="24.95" customHeight="1" x14ac:dyDescent="0.25">
      <c r="A8" s="81" t="s">
        <v>86</v>
      </c>
      <c r="B8" s="69" t="s">
        <v>15</v>
      </c>
      <c r="C8" s="69" t="s">
        <v>27</v>
      </c>
      <c r="D8" s="69">
        <v>1649</v>
      </c>
      <c r="E8" s="69">
        <v>1248</v>
      </c>
      <c r="F8" s="70">
        <v>75.682231655548819</v>
      </c>
      <c r="G8" s="69">
        <v>496</v>
      </c>
      <c r="H8" s="71">
        <v>30.07883565797453</v>
      </c>
      <c r="I8" s="69">
        <v>409</v>
      </c>
      <c r="J8" s="70">
        <v>82.459677419354833</v>
      </c>
      <c r="K8" s="72">
        <v>66</v>
      </c>
      <c r="L8" s="73">
        <v>70</v>
      </c>
      <c r="M8" s="16">
        <v>8.227410551849605</v>
      </c>
      <c r="N8" s="74">
        <v>11.778571428571428</v>
      </c>
    </row>
    <row r="9" spans="1:14" ht="24.95" customHeight="1" x14ac:dyDescent="0.25">
      <c r="A9" s="81" t="s">
        <v>87</v>
      </c>
      <c r="B9" s="69" t="s">
        <v>15</v>
      </c>
      <c r="C9" s="69" t="s">
        <v>27</v>
      </c>
      <c r="D9" s="69">
        <v>309</v>
      </c>
      <c r="E9" s="69">
        <v>191</v>
      </c>
      <c r="F9" s="70">
        <v>61.812297734627833</v>
      </c>
      <c r="G9" s="72">
        <v>70</v>
      </c>
      <c r="H9" s="71">
        <v>22.653721682847895</v>
      </c>
      <c r="I9" s="72">
        <v>46</v>
      </c>
      <c r="J9" s="70">
        <v>65.714285714285708</v>
      </c>
      <c r="K9" s="72">
        <v>5</v>
      </c>
      <c r="L9" s="73">
        <v>3.5</v>
      </c>
      <c r="M9" s="16">
        <v>8.5210355987055024</v>
      </c>
      <c r="N9" s="74">
        <v>44.142857142857146</v>
      </c>
    </row>
    <row r="10" spans="1:14" ht="24.95" customHeight="1" x14ac:dyDescent="0.25">
      <c r="A10" s="81" t="s">
        <v>88</v>
      </c>
      <c r="B10" s="69" t="s">
        <v>15</v>
      </c>
      <c r="C10" s="69" t="s">
        <v>27</v>
      </c>
      <c r="D10" s="69">
        <v>3922</v>
      </c>
      <c r="E10" s="69">
        <v>3134</v>
      </c>
      <c r="F10" s="70">
        <v>79.908210096889349</v>
      </c>
      <c r="G10" s="69">
        <v>1126</v>
      </c>
      <c r="H10" s="71">
        <v>28.709841917389088</v>
      </c>
      <c r="I10" s="69">
        <v>990</v>
      </c>
      <c r="J10" s="70">
        <v>87.921847246891659</v>
      </c>
      <c r="K10" s="69">
        <v>238</v>
      </c>
      <c r="L10" s="73">
        <v>225.5</v>
      </c>
      <c r="M10" s="16">
        <v>8.3458694543600203</v>
      </c>
      <c r="N10" s="74">
        <v>8.6962305986696222</v>
      </c>
    </row>
    <row r="11" spans="1:14" ht="24.95" customHeight="1" x14ac:dyDescent="0.25">
      <c r="A11" s="81" t="s">
        <v>89</v>
      </c>
      <c r="B11" s="69" t="s">
        <v>15</v>
      </c>
      <c r="C11" s="69" t="s">
        <v>27</v>
      </c>
      <c r="D11" s="69">
        <v>1921</v>
      </c>
      <c r="E11" s="69">
        <v>1450</v>
      </c>
      <c r="F11" s="70">
        <v>75.48152004164497</v>
      </c>
      <c r="G11" s="69">
        <v>500</v>
      </c>
      <c r="H11" s="71">
        <v>26.028110359187924</v>
      </c>
      <c r="I11" s="69">
        <v>419</v>
      </c>
      <c r="J11" s="70">
        <v>83.8</v>
      </c>
      <c r="K11" s="69">
        <v>100</v>
      </c>
      <c r="L11" s="73">
        <v>79.5</v>
      </c>
      <c r="M11" s="16">
        <v>8.3383654346694431</v>
      </c>
      <c r="N11" s="74">
        <v>12.081761006289309</v>
      </c>
    </row>
    <row r="12" spans="1:14" ht="24.95" customHeight="1" x14ac:dyDescent="0.25">
      <c r="A12" s="81" t="s">
        <v>90</v>
      </c>
      <c r="B12" s="69" t="s">
        <v>15</v>
      </c>
      <c r="C12" s="69" t="s">
        <v>27</v>
      </c>
      <c r="D12" s="69">
        <v>807</v>
      </c>
      <c r="E12" s="69">
        <v>545</v>
      </c>
      <c r="F12" s="70">
        <v>67.534076827757119</v>
      </c>
      <c r="G12" s="69">
        <v>182</v>
      </c>
      <c r="H12" s="71">
        <v>22.552664188351919</v>
      </c>
      <c r="I12" s="69">
        <v>144</v>
      </c>
      <c r="J12" s="70">
        <v>79.120879120879124</v>
      </c>
      <c r="K12" s="72">
        <v>17</v>
      </c>
      <c r="L12" s="73">
        <v>22</v>
      </c>
      <c r="M12" s="16">
        <v>8.737298636926889</v>
      </c>
      <c r="N12" s="74">
        <v>18.34090909090909</v>
      </c>
    </row>
    <row r="13" spans="1:14" ht="24.95" customHeight="1" x14ac:dyDescent="0.25">
      <c r="A13" s="81" t="s">
        <v>91</v>
      </c>
      <c r="B13" s="69" t="s">
        <v>15</v>
      </c>
      <c r="C13" s="69" t="s">
        <v>27</v>
      </c>
      <c r="D13" s="69">
        <v>712</v>
      </c>
      <c r="E13" s="69">
        <v>515</v>
      </c>
      <c r="F13" s="70">
        <v>72.331460674157299</v>
      </c>
      <c r="G13" s="69">
        <v>245</v>
      </c>
      <c r="H13" s="71">
        <v>34.41011235955056</v>
      </c>
      <c r="I13" s="69">
        <v>182</v>
      </c>
      <c r="J13" s="70">
        <v>74.285714285714292</v>
      </c>
      <c r="K13" s="72">
        <v>47</v>
      </c>
      <c r="L13" s="73">
        <v>35</v>
      </c>
      <c r="M13" s="16">
        <v>7.3560393258426968</v>
      </c>
      <c r="N13" s="74">
        <v>10.171428571428571</v>
      </c>
    </row>
    <row r="14" spans="1:14" ht="24.95" customHeight="1" x14ac:dyDescent="0.25">
      <c r="A14" s="81" t="s">
        <v>92</v>
      </c>
      <c r="B14" s="69" t="s">
        <v>15</v>
      </c>
      <c r="C14" s="69" t="s">
        <v>27</v>
      </c>
      <c r="D14" s="69">
        <v>510</v>
      </c>
      <c r="E14" s="69">
        <v>347</v>
      </c>
      <c r="F14" s="70">
        <v>68.039215686274517</v>
      </c>
      <c r="G14" s="69">
        <v>109</v>
      </c>
      <c r="H14" s="71">
        <v>21.372549019607842</v>
      </c>
      <c r="I14" s="72">
        <v>89</v>
      </c>
      <c r="J14" s="70">
        <v>81.651376146788991</v>
      </c>
      <c r="K14" s="72">
        <v>11</v>
      </c>
      <c r="L14" s="73">
        <v>12.5</v>
      </c>
      <c r="M14" s="16">
        <v>9.2450980392156854</v>
      </c>
      <c r="N14" s="74">
        <v>20.399999999999999</v>
      </c>
    </row>
    <row r="15" spans="1:14" ht="24.95" customHeight="1" x14ac:dyDescent="0.25">
      <c r="A15" s="81" t="s">
        <v>93</v>
      </c>
      <c r="B15" s="69" t="s">
        <v>15</v>
      </c>
      <c r="C15" s="69" t="s">
        <v>27</v>
      </c>
      <c r="D15" s="69">
        <v>1170</v>
      </c>
      <c r="E15" s="69">
        <v>901</v>
      </c>
      <c r="F15" s="70">
        <v>77.008547008547012</v>
      </c>
      <c r="G15" s="69">
        <v>380</v>
      </c>
      <c r="H15" s="71">
        <v>32.478632478632477</v>
      </c>
      <c r="I15" s="69">
        <v>323</v>
      </c>
      <c r="J15" s="70">
        <v>85</v>
      </c>
      <c r="K15" s="72">
        <v>34</v>
      </c>
      <c r="L15" s="73">
        <v>63</v>
      </c>
      <c r="M15" s="16">
        <v>7.6931623931623934</v>
      </c>
      <c r="N15" s="74">
        <v>9.2857142857142865</v>
      </c>
    </row>
    <row r="16" spans="1:14" ht="24.95" customHeight="1" x14ac:dyDescent="0.25">
      <c r="A16" s="81" t="s">
        <v>94</v>
      </c>
      <c r="B16" s="69" t="s">
        <v>15</v>
      </c>
      <c r="C16" s="69" t="s">
        <v>27</v>
      </c>
      <c r="D16" s="69">
        <v>1036</v>
      </c>
      <c r="E16" s="69">
        <v>842</v>
      </c>
      <c r="F16" s="70">
        <v>81.274131274131278</v>
      </c>
      <c r="G16" s="69">
        <v>267</v>
      </c>
      <c r="H16" s="71">
        <v>25.772200772200772</v>
      </c>
      <c r="I16" s="69">
        <v>236</v>
      </c>
      <c r="J16" s="70">
        <v>88.389513108614238</v>
      </c>
      <c r="K16" s="72">
        <v>59</v>
      </c>
      <c r="L16" s="73">
        <v>59.5</v>
      </c>
      <c r="M16" s="16">
        <v>8.269305019305019</v>
      </c>
      <c r="N16" s="74">
        <v>8.7058823529411757</v>
      </c>
    </row>
    <row r="17" spans="1:14" ht="24.95" customHeight="1" x14ac:dyDescent="0.25">
      <c r="A17" s="81" t="s">
        <v>95</v>
      </c>
      <c r="B17" s="69" t="s">
        <v>15</v>
      </c>
      <c r="C17" s="69" t="s">
        <v>27</v>
      </c>
      <c r="D17" s="69">
        <v>1929</v>
      </c>
      <c r="E17" s="69">
        <v>1563</v>
      </c>
      <c r="F17" s="70">
        <v>81.026438569206846</v>
      </c>
      <c r="G17" s="69">
        <v>654</v>
      </c>
      <c r="H17" s="71">
        <v>33.903576982892687</v>
      </c>
      <c r="I17" s="69">
        <v>580</v>
      </c>
      <c r="J17" s="70">
        <v>88.685015290519871</v>
      </c>
      <c r="K17" s="69">
        <v>165</v>
      </c>
      <c r="L17" s="73">
        <v>155.5</v>
      </c>
      <c r="M17" s="16">
        <v>7.7633488854328672</v>
      </c>
      <c r="N17" s="74">
        <v>6.202572347266881</v>
      </c>
    </row>
    <row r="18" spans="1:14" ht="24.95" customHeight="1" x14ac:dyDescent="0.25">
      <c r="A18" s="81" t="s">
        <v>96</v>
      </c>
      <c r="B18" s="69" t="s">
        <v>15</v>
      </c>
      <c r="C18" s="69" t="s">
        <v>27</v>
      </c>
      <c r="D18" s="69">
        <v>2086</v>
      </c>
      <c r="E18" s="69">
        <v>1423</v>
      </c>
      <c r="F18" s="70">
        <v>68.216682646212845</v>
      </c>
      <c r="G18" s="69">
        <v>470</v>
      </c>
      <c r="H18" s="71">
        <v>22.531160115052732</v>
      </c>
      <c r="I18" s="69">
        <v>360</v>
      </c>
      <c r="J18" s="70">
        <v>76.59574468085107</v>
      </c>
      <c r="K18" s="72">
        <v>92</v>
      </c>
      <c r="L18" s="73">
        <v>79</v>
      </c>
      <c r="M18" s="16">
        <v>9.0642377756471717</v>
      </c>
      <c r="N18" s="74">
        <v>13.20253164556962</v>
      </c>
    </row>
    <row r="19" spans="1:14" ht="24.95" customHeight="1" x14ac:dyDescent="0.25">
      <c r="A19" s="81" t="s">
        <v>97</v>
      </c>
      <c r="B19" s="69" t="s">
        <v>15</v>
      </c>
      <c r="C19" s="69" t="s">
        <v>27</v>
      </c>
      <c r="D19" s="69">
        <v>2153</v>
      </c>
      <c r="E19" s="69">
        <v>1500</v>
      </c>
      <c r="F19" s="70">
        <v>69.670227589410132</v>
      </c>
      <c r="G19" s="69">
        <v>573</v>
      </c>
      <c r="H19" s="71">
        <v>26.61402693915467</v>
      </c>
      <c r="I19" s="69">
        <v>431</v>
      </c>
      <c r="J19" s="70">
        <v>75.218150087260028</v>
      </c>
      <c r="K19" s="69">
        <v>122</v>
      </c>
      <c r="L19" s="73">
        <v>126.5</v>
      </c>
      <c r="M19" s="16">
        <v>8.5643288434742217</v>
      </c>
      <c r="N19" s="74">
        <v>8.5098814229249005</v>
      </c>
    </row>
    <row r="20" spans="1:14" ht="24.95" customHeight="1" x14ac:dyDescent="0.25">
      <c r="A20" s="81" t="s">
        <v>98</v>
      </c>
      <c r="B20" s="69" t="s">
        <v>15</v>
      </c>
      <c r="C20" s="69" t="s">
        <v>27</v>
      </c>
      <c r="D20" s="69">
        <v>1929</v>
      </c>
      <c r="E20" s="69">
        <v>1422</v>
      </c>
      <c r="F20" s="70">
        <v>73.716951788491443</v>
      </c>
      <c r="G20" s="69">
        <v>425</v>
      </c>
      <c r="H20" s="71">
        <v>22.032141005702435</v>
      </c>
      <c r="I20" s="69">
        <v>375</v>
      </c>
      <c r="J20" s="70">
        <v>88.235294117647058</v>
      </c>
      <c r="K20" s="72">
        <v>70</v>
      </c>
      <c r="L20" s="73">
        <v>68.5</v>
      </c>
      <c r="M20" s="16">
        <v>8.7960082944530846</v>
      </c>
      <c r="N20" s="74">
        <v>14.08029197080292</v>
      </c>
    </row>
    <row r="21" spans="1:14" ht="24.95" customHeight="1" x14ac:dyDescent="0.25">
      <c r="A21" s="81" t="s">
        <v>99</v>
      </c>
      <c r="B21" s="69" t="s">
        <v>15</v>
      </c>
      <c r="C21" s="69" t="s">
        <v>27</v>
      </c>
      <c r="D21" s="69">
        <v>122</v>
      </c>
      <c r="E21" s="72">
        <v>77</v>
      </c>
      <c r="F21" s="70">
        <v>63.114754098360656</v>
      </c>
      <c r="G21" s="72">
        <v>19</v>
      </c>
      <c r="H21" s="71">
        <v>15.573770491803279</v>
      </c>
      <c r="I21" s="72">
        <v>13</v>
      </c>
      <c r="J21" s="70">
        <v>68.421052631578945</v>
      </c>
      <c r="K21" s="72">
        <v>4</v>
      </c>
      <c r="L21" s="73">
        <v>2</v>
      </c>
      <c r="M21" s="16">
        <v>8.8155737704918025</v>
      </c>
      <c r="N21" s="74">
        <v>30.5</v>
      </c>
    </row>
    <row r="22" spans="1:14" ht="15.75" thickBot="1" x14ac:dyDescent="0.3"/>
    <row r="23" spans="1:14" ht="16.5" thickBot="1" x14ac:dyDescent="0.3">
      <c r="A23" s="82" t="s">
        <v>59</v>
      </c>
      <c r="B23" s="76"/>
      <c r="C23" s="76"/>
      <c r="D23" s="77">
        <v>21343</v>
      </c>
      <c r="E23" s="77">
        <v>16036</v>
      </c>
      <c r="F23" s="78">
        <v>75.134704586984029</v>
      </c>
      <c r="G23" s="77">
        <v>5810</v>
      </c>
      <c r="H23" s="79">
        <v>27.222040013119056</v>
      </c>
      <c r="I23" s="77">
        <v>4848</v>
      </c>
      <c r="J23" s="78">
        <v>83.442340791738388</v>
      </c>
      <c r="K23" s="77">
        <v>1072</v>
      </c>
      <c r="L23" s="77">
        <v>1037.5</v>
      </c>
      <c r="M23" s="78">
        <v>8.3773836855175006</v>
      </c>
      <c r="N23" s="80">
        <v>10.285783132530121</v>
      </c>
    </row>
  </sheetData>
  <pageMargins left="0.25" right="0.25" top="0.75" bottom="0.75" header="0.3" footer="0.3"/>
  <pageSetup paperSize="9" scale="80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14750E-42DC-4029-9FE3-515D9C091380}">
  <sheetPr>
    <pageSetUpPr fitToPage="1"/>
  </sheetPr>
  <dimension ref="A1:O43"/>
  <sheetViews>
    <sheetView zoomScaleNormal="100" workbookViewId="0">
      <selection activeCell="U24" sqref="U24"/>
    </sheetView>
  </sheetViews>
  <sheetFormatPr baseColWidth="10" defaultRowHeight="15" x14ac:dyDescent="0.25"/>
  <cols>
    <col min="1" max="1" width="38.7109375" style="90" customWidth="1"/>
    <col min="2" max="2" width="15.42578125" style="90" customWidth="1"/>
    <col min="3" max="3" width="16.42578125" style="90" customWidth="1"/>
    <col min="4" max="9" width="11.42578125" style="90"/>
    <col min="10" max="10" width="11.42578125" style="141"/>
    <col min="11" max="12" width="11.42578125" style="90"/>
    <col min="13" max="13" width="14.5703125" style="141" customWidth="1"/>
    <col min="14" max="14" width="15.140625" style="90" customWidth="1"/>
    <col min="15" max="16384" width="11.42578125" style="90"/>
  </cols>
  <sheetData>
    <row r="1" spans="1:15" ht="33.75" customHeight="1" thickBot="1" x14ac:dyDescent="0.3">
      <c r="A1" s="83" t="s">
        <v>0</v>
      </c>
      <c r="B1" s="84" t="s">
        <v>100</v>
      </c>
      <c r="C1" s="85" t="s">
        <v>101</v>
      </c>
      <c r="D1" s="86" t="s">
        <v>102</v>
      </c>
      <c r="E1" s="87" t="s">
        <v>103</v>
      </c>
      <c r="F1" s="84" t="s">
        <v>104</v>
      </c>
      <c r="G1" s="85" t="s">
        <v>105</v>
      </c>
      <c r="H1" s="86" t="s">
        <v>106</v>
      </c>
      <c r="I1" s="87" t="s">
        <v>107</v>
      </c>
      <c r="J1" s="88" t="s">
        <v>108</v>
      </c>
      <c r="K1" s="85" t="s">
        <v>109</v>
      </c>
      <c r="L1" s="87" t="s">
        <v>110</v>
      </c>
      <c r="M1" s="89" t="s">
        <v>111</v>
      </c>
      <c r="N1" s="85" t="s">
        <v>112</v>
      </c>
      <c r="O1" s="87" t="s">
        <v>113</v>
      </c>
    </row>
    <row r="2" spans="1:15" ht="15" customHeight="1" x14ac:dyDescent="0.25">
      <c r="A2" s="91" t="s">
        <v>14</v>
      </c>
      <c r="B2" s="92">
        <v>14922</v>
      </c>
      <c r="C2" s="12">
        <v>13280</v>
      </c>
      <c r="D2" s="54">
        <f>C2-B2</f>
        <v>-1642</v>
      </c>
      <c r="E2" s="57">
        <f>D2*100/B2</f>
        <v>-11.003886878434527</v>
      </c>
      <c r="F2" s="92">
        <v>10268</v>
      </c>
      <c r="G2" s="12">
        <v>9978</v>
      </c>
      <c r="H2" s="54">
        <f>G2-F2</f>
        <v>-290</v>
      </c>
      <c r="I2" s="57">
        <f>H2*100/F2</f>
        <v>-2.8243085313595637</v>
      </c>
      <c r="J2" s="93">
        <v>6.7347184986595172</v>
      </c>
      <c r="K2" s="55">
        <v>6.2324924698795181</v>
      </c>
      <c r="L2" s="57">
        <f>K2-J2</f>
        <v>-0.50222602877999911</v>
      </c>
      <c r="M2" s="94">
        <v>7.528758829465187</v>
      </c>
      <c r="N2" s="14">
        <v>6.5034280117531829</v>
      </c>
      <c r="O2" s="57">
        <f>N2-M2</f>
        <v>-1.0253308177120042</v>
      </c>
    </row>
    <row r="3" spans="1:15" ht="15" customHeight="1" x14ac:dyDescent="0.25">
      <c r="A3" s="95" t="s">
        <v>17</v>
      </c>
      <c r="B3" s="92">
        <v>7254</v>
      </c>
      <c r="C3" s="12">
        <v>6873</v>
      </c>
      <c r="D3" s="54">
        <f t="shared" ref="D3:D43" si="0">C3-B3</f>
        <v>-381</v>
      </c>
      <c r="E3" s="57">
        <f t="shared" ref="E3:E43" si="1">D3*100/B3</f>
        <v>-5.2522746071133168</v>
      </c>
      <c r="F3" s="92">
        <v>5495</v>
      </c>
      <c r="G3" s="12">
        <v>5161</v>
      </c>
      <c r="H3" s="54">
        <f t="shared" ref="H3:H43" si="2">G3-F3</f>
        <v>-334</v>
      </c>
      <c r="I3" s="57">
        <f t="shared" ref="I3:I43" si="3">H3*100/F3</f>
        <v>-6.0782529572338486</v>
      </c>
      <c r="J3" s="93">
        <v>6.4217673007995586</v>
      </c>
      <c r="K3" s="55">
        <v>6.323585042921577</v>
      </c>
      <c r="L3" s="57">
        <f t="shared" ref="L3:L43" si="4">K3-J3</f>
        <v>-9.8182257877981627E-2</v>
      </c>
      <c r="M3" s="94">
        <v>8.1322869955156953</v>
      </c>
      <c r="N3" s="14">
        <v>7.4302702702702703</v>
      </c>
      <c r="O3" s="57">
        <f t="shared" ref="O3:O43" si="5">N3-M3</f>
        <v>-0.70201672524542502</v>
      </c>
    </row>
    <row r="4" spans="1:15" ht="15" customHeight="1" x14ac:dyDescent="0.25">
      <c r="A4" s="95" t="s">
        <v>18</v>
      </c>
      <c r="B4" s="92">
        <v>3470</v>
      </c>
      <c r="C4" s="12">
        <v>3256</v>
      </c>
      <c r="D4" s="54">
        <f t="shared" si="0"/>
        <v>-214</v>
      </c>
      <c r="E4" s="57">
        <f t="shared" si="1"/>
        <v>-6.1671469740634004</v>
      </c>
      <c r="F4" s="92">
        <v>2752</v>
      </c>
      <c r="G4" s="12">
        <v>2537</v>
      </c>
      <c r="H4" s="54">
        <f t="shared" si="2"/>
        <v>-215</v>
      </c>
      <c r="I4" s="57">
        <f t="shared" si="3"/>
        <v>-7.8125</v>
      </c>
      <c r="J4" s="93">
        <v>6.4682997118155621</v>
      </c>
      <c r="K4" s="55">
        <v>6.4605343980343983</v>
      </c>
      <c r="L4" s="57">
        <f t="shared" si="4"/>
        <v>-7.7653137811637407E-3</v>
      </c>
      <c r="M4" s="94">
        <v>7.7802690582959642</v>
      </c>
      <c r="N4" s="14">
        <v>7.8081534772182257</v>
      </c>
      <c r="O4" s="57">
        <f t="shared" si="5"/>
        <v>2.7884418922261567E-2</v>
      </c>
    </row>
    <row r="5" spans="1:15" ht="15" customHeight="1" x14ac:dyDescent="0.25">
      <c r="A5" s="95" t="s">
        <v>19</v>
      </c>
      <c r="B5" s="92">
        <v>7770</v>
      </c>
      <c r="C5" s="12">
        <v>7784</v>
      </c>
      <c r="D5" s="54">
        <f t="shared" si="0"/>
        <v>14</v>
      </c>
      <c r="E5" s="57">
        <f t="shared" si="1"/>
        <v>0.18018018018018017</v>
      </c>
      <c r="F5" s="92">
        <v>6282</v>
      </c>
      <c r="G5" s="12">
        <v>6697</v>
      </c>
      <c r="H5" s="54">
        <f t="shared" si="2"/>
        <v>415</v>
      </c>
      <c r="I5" s="57">
        <f t="shared" si="3"/>
        <v>6.6061763769500157</v>
      </c>
      <c r="J5" s="93">
        <v>6.6333976833976838</v>
      </c>
      <c r="K5" s="55">
        <v>6.8838643371017474</v>
      </c>
      <c r="L5" s="57">
        <f t="shared" si="4"/>
        <v>0.25046665370406362</v>
      </c>
      <c r="M5" s="94">
        <v>7.1219065077910173</v>
      </c>
      <c r="N5" s="14">
        <v>7.8152610441767072</v>
      </c>
      <c r="O5" s="57">
        <f t="shared" si="5"/>
        <v>0.69335453638568989</v>
      </c>
    </row>
    <row r="6" spans="1:15" ht="15" customHeight="1" x14ac:dyDescent="0.25">
      <c r="A6" s="95" t="s">
        <v>20</v>
      </c>
      <c r="B6" s="92">
        <v>10804</v>
      </c>
      <c r="C6" s="12">
        <v>10598</v>
      </c>
      <c r="D6" s="54">
        <f t="shared" si="0"/>
        <v>-206</v>
      </c>
      <c r="E6" s="57">
        <f t="shared" si="1"/>
        <v>-1.906701221769715</v>
      </c>
      <c r="F6" s="92">
        <v>8165</v>
      </c>
      <c r="G6" s="12">
        <v>7898</v>
      </c>
      <c r="H6" s="54">
        <f t="shared" si="2"/>
        <v>-267</v>
      </c>
      <c r="I6" s="57">
        <f t="shared" si="3"/>
        <v>-3.2700551132884264</v>
      </c>
      <c r="J6" s="93">
        <v>6.907487967419474</v>
      </c>
      <c r="K6" s="55">
        <v>7.0669465936969242</v>
      </c>
      <c r="L6" s="57">
        <f t="shared" si="4"/>
        <v>0.15945862627745022</v>
      </c>
      <c r="M6" s="94">
        <v>7.2074716477651766</v>
      </c>
      <c r="N6" s="14">
        <v>7.4844632768361583</v>
      </c>
      <c r="O6" s="57">
        <f t="shared" si="5"/>
        <v>0.27699162907098174</v>
      </c>
    </row>
    <row r="7" spans="1:15" ht="15" customHeight="1" x14ac:dyDescent="0.25">
      <c r="A7" s="95" t="s">
        <v>21</v>
      </c>
      <c r="B7" s="92">
        <v>1535</v>
      </c>
      <c r="C7" s="12">
        <v>1463</v>
      </c>
      <c r="D7" s="54">
        <f t="shared" si="0"/>
        <v>-72</v>
      </c>
      <c r="E7" s="57">
        <f t="shared" si="1"/>
        <v>-4.6905537459283391</v>
      </c>
      <c r="F7" s="92">
        <v>1101</v>
      </c>
      <c r="G7" s="12">
        <v>1128</v>
      </c>
      <c r="H7" s="54">
        <f t="shared" si="2"/>
        <v>27</v>
      </c>
      <c r="I7" s="57">
        <f t="shared" si="3"/>
        <v>2.4523160762942777</v>
      </c>
      <c r="J7" s="93">
        <v>9.6944625407166125</v>
      </c>
      <c r="K7" s="55">
        <v>9.8369788106630214</v>
      </c>
      <c r="L7" s="57">
        <f t="shared" si="4"/>
        <v>0.14251626994640887</v>
      </c>
      <c r="M7" s="94">
        <v>16.684782608695652</v>
      </c>
      <c r="N7" s="14">
        <v>10.601449275362318</v>
      </c>
      <c r="O7" s="57">
        <f t="shared" si="5"/>
        <v>-6.0833333333333339</v>
      </c>
    </row>
    <row r="8" spans="1:15" ht="15" customHeight="1" x14ac:dyDescent="0.25">
      <c r="A8" s="95" t="s">
        <v>22</v>
      </c>
      <c r="B8" s="92">
        <v>672</v>
      </c>
      <c r="C8" s="12">
        <v>674</v>
      </c>
      <c r="D8" s="54">
        <f t="shared" si="0"/>
        <v>2</v>
      </c>
      <c r="E8" s="57">
        <f t="shared" si="1"/>
        <v>0.29761904761904762</v>
      </c>
      <c r="F8" s="92">
        <v>365</v>
      </c>
      <c r="G8" s="12">
        <v>354</v>
      </c>
      <c r="H8" s="54">
        <f t="shared" si="2"/>
        <v>-11</v>
      </c>
      <c r="I8" s="57">
        <f t="shared" si="3"/>
        <v>-3.0136986301369864</v>
      </c>
      <c r="J8" s="93">
        <v>5.473958333333333</v>
      </c>
      <c r="K8" s="55">
        <v>5.3694362017804158</v>
      </c>
      <c r="L8" s="57">
        <f t="shared" si="4"/>
        <v>-0.10452213155291723</v>
      </c>
      <c r="M8" s="94">
        <v>5.2093023255813957</v>
      </c>
      <c r="N8" s="14">
        <v>5.7606837606837606</v>
      </c>
      <c r="O8" s="57">
        <f t="shared" si="5"/>
        <v>0.55138143510236493</v>
      </c>
    </row>
    <row r="9" spans="1:15" ht="15" customHeight="1" x14ac:dyDescent="0.25">
      <c r="A9" s="95" t="s">
        <v>23</v>
      </c>
      <c r="B9" s="92">
        <v>615</v>
      </c>
      <c r="C9" s="12">
        <v>564</v>
      </c>
      <c r="D9" s="54">
        <f t="shared" si="0"/>
        <v>-51</v>
      </c>
      <c r="E9" s="57">
        <f t="shared" si="1"/>
        <v>-8.2926829268292686</v>
      </c>
      <c r="F9" s="92">
        <v>407</v>
      </c>
      <c r="G9" s="12">
        <v>359</v>
      </c>
      <c r="H9" s="54">
        <f t="shared" si="2"/>
        <v>-48</v>
      </c>
      <c r="I9" s="57">
        <f t="shared" si="3"/>
        <v>-11.793611793611793</v>
      </c>
      <c r="J9" s="93">
        <v>7.0212418300653594</v>
      </c>
      <c r="K9" s="55">
        <v>7.1001773049645394</v>
      </c>
      <c r="L9" s="57">
        <f t="shared" si="4"/>
        <v>7.8935474899179958E-2</v>
      </c>
      <c r="M9" s="94">
        <v>7.2352941176470589</v>
      </c>
      <c r="N9" s="14">
        <v>9.5593220338983045</v>
      </c>
      <c r="O9" s="57">
        <f t="shared" si="5"/>
        <v>2.3240279162512456</v>
      </c>
    </row>
    <row r="10" spans="1:15" ht="15" customHeight="1" thickBot="1" x14ac:dyDescent="0.3">
      <c r="A10" s="96" t="s">
        <v>24</v>
      </c>
      <c r="B10" s="97">
        <v>642</v>
      </c>
      <c r="C10" s="98">
        <v>843</v>
      </c>
      <c r="D10" s="99">
        <f t="shared" si="0"/>
        <v>201</v>
      </c>
      <c r="E10" s="100">
        <f t="shared" si="1"/>
        <v>31.308411214953271</v>
      </c>
      <c r="F10" s="97">
        <v>495</v>
      </c>
      <c r="G10" s="98">
        <v>648</v>
      </c>
      <c r="H10" s="99">
        <f t="shared" si="2"/>
        <v>153</v>
      </c>
      <c r="I10" s="100">
        <f t="shared" si="3"/>
        <v>30.90909090909091</v>
      </c>
      <c r="J10" s="101">
        <v>3.9088785046728973</v>
      </c>
      <c r="K10" s="102">
        <v>5.1927639383155402</v>
      </c>
      <c r="L10" s="100">
        <f t="shared" si="4"/>
        <v>1.2838854336426428</v>
      </c>
      <c r="M10" s="103">
        <v>2.3955223880597014</v>
      </c>
      <c r="N10" s="104">
        <v>3.6180257510729614</v>
      </c>
      <c r="O10" s="100">
        <f t="shared" si="5"/>
        <v>1.22250336301326</v>
      </c>
    </row>
    <row r="11" spans="1:15" ht="15" customHeight="1" thickBot="1" x14ac:dyDescent="0.3">
      <c r="A11" s="105" t="s">
        <v>25</v>
      </c>
      <c r="B11" s="106">
        <v>20689</v>
      </c>
      <c r="C11" s="107">
        <v>19871</v>
      </c>
      <c r="D11" s="108">
        <f t="shared" si="0"/>
        <v>-818</v>
      </c>
      <c r="E11" s="109">
        <f t="shared" si="1"/>
        <v>-3.9537918700758858</v>
      </c>
      <c r="F11" s="106">
        <v>14944</v>
      </c>
      <c r="G11" s="107">
        <v>14192</v>
      </c>
      <c r="H11" s="108">
        <f t="shared" si="2"/>
        <v>-752</v>
      </c>
      <c r="I11" s="109">
        <f t="shared" si="3"/>
        <v>-5.0321199143468949</v>
      </c>
      <c r="J11" s="110">
        <v>6.7</v>
      </c>
      <c r="K11" s="111">
        <v>6.7659151527351415</v>
      </c>
      <c r="L11" s="109">
        <f t="shared" si="4"/>
        <v>6.5915152735141369E-2</v>
      </c>
      <c r="M11" s="112">
        <v>8.3000000000000007</v>
      </c>
      <c r="N11" s="111">
        <v>7.81399921352733</v>
      </c>
      <c r="O11" s="109">
        <f t="shared" si="5"/>
        <v>-0.48600078647267075</v>
      </c>
    </row>
    <row r="12" spans="1:15" ht="15" customHeight="1" x14ac:dyDescent="0.25">
      <c r="A12" s="113" t="s">
        <v>26</v>
      </c>
      <c r="B12" s="114">
        <v>11158</v>
      </c>
      <c r="C12" s="40">
        <v>11131</v>
      </c>
      <c r="D12" s="115">
        <f t="shared" si="0"/>
        <v>-27</v>
      </c>
      <c r="E12" s="116">
        <f t="shared" si="1"/>
        <v>-0.24197884925613911</v>
      </c>
      <c r="F12" s="114">
        <v>7835</v>
      </c>
      <c r="G12" s="40">
        <v>8345</v>
      </c>
      <c r="H12" s="115">
        <f t="shared" si="2"/>
        <v>510</v>
      </c>
      <c r="I12" s="116">
        <f t="shared" si="3"/>
        <v>6.5092533503509893</v>
      </c>
      <c r="J12" s="117">
        <v>6.2700546741955723</v>
      </c>
      <c r="K12" s="118">
        <v>6.221588356841254</v>
      </c>
      <c r="L12" s="116">
        <f t="shared" si="4"/>
        <v>-4.8466317354318278E-2</v>
      </c>
      <c r="M12" s="119">
        <v>4.3147718484145399</v>
      </c>
      <c r="N12" s="42">
        <v>4.690686894226717</v>
      </c>
      <c r="O12" s="116">
        <f t="shared" si="5"/>
        <v>0.37591504581217716</v>
      </c>
    </row>
    <row r="13" spans="1:15" ht="15" customHeight="1" x14ac:dyDescent="0.25">
      <c r="A13" s="120" t="s">
        <v>28</v>
      </c>
      <c r="B13" s="92">
        <v>15281</v>
      </c>
      <c r="C13" s="12">
        <v>14224</v>
      </c>
      <c r="D13" s="54">
        <f t="shared" si="0"/>
        <v>-1057</v>
      </c>
      <c r="E13" s="57">
        <f t="shared" si="1"/>
        <v>-6.9170865781035271</v>
      </c>
      <c r="F13" s="92">
        <v>10516</v>
      </c>
      <c r="G13" s="12">
        <v>9564</v>
      </c>
      <c r="H13" s="54">
        <f t="shared" si="2"/>
        <v>-952</v>
      </c>
      <c r="I13" s="57">
        <f t="shared" si="3"/>
        <v>-9.05287181437809</v>
      </c>
      <c r="J13" s="93">
        <v>8.3523329625024534</v>
      </c>
      <c r="K13" s="55">
        <v>8.3771442632170974</v>
      </c>
      <c r="L13" s="57">
        <f t="shared" si="4"/>
        <v>2.4811300714643991E-2</v>
      </c>
      <c r="M13" s="94">
        <v>10.648780487804878</v>
      </c>
      <c r="N13" s="14">
        <v>9.4074074074074066</v>
      </c>
      <c r="O13" s="57">
        <f t="shared" si="5"/>
        <v>-1.2413730803974712</v>
      </c>
    </row>
    <row r="14" spans="1:15" ht="15" customHeight="1" x14ac:dyDescent="0.25">
      <c r="A14" s="120" t="s">
        <v>29</v>
      </c>
      <c r="B14" s="92">
        <v>28386</v>
      </c>
      <c r="C14" s="12">
        <v>27193</v>
      </c>
      <c r="D14" s="54">
        <f t="shared" si="0"/>
        <v>-1193</v>
      </c>
      <c r="E14" s="57">
        <f t="shared" si="1"/>
        <v>-4.2027760163460863</v>
      </c>
      <c r="F14" s="92">
        <v>20454</v>
      </c>
      <c r="G14" s="12">
        <v>18805</v>
      </c>
      <c r="H14" s="54">
        <f t="shared" si="2"/>
        <v>-1649</v>
      </c>
      <c r="I14" s="57">
        <f t="shared" si="3"/>
        <v>-8.0619927642514906</v>
      </c>
      <c r="J14" s="93">
        <v>8.2839075600648204</v>
      </c>
      <c r="K14" s="55">
        <v>8.7503585481557753</v>
      </c>
      <c r="L14" s="57">
        <f t="shared" si="4"/>
        <v>0.46645098809095487</v>
      </c>
      <c r="M14" s="94">
        <v>8.034531559581092</v>
      </c>
      <c r="N14" s="14">
        <v>8.578233438485805</v>
      </c>
      <c r="O14" s="57">
        <f t="shared" si="5"/>
        <v>0.543701878904713</v>
      </c>
    </row>
    <row r="15" spans="1:15" ht="15" customHeight="1" x14ac:dyDescent="0.25">
      <c r="A15" s="120" t="s">
        <v>30</v>
      </c>
      <c r="B15" s="92">
        <v>409</v>
      </c>
      <c r="C15" s="12">
        <v>396</v>
      </c>
      <c r="D15" s="54">
        <f t="shared" si="0"/>
        <v>-13</v>
      </c>
      <c r="E15" s="57">
        <f t="shared" si="1"/>
        <v>-3.1784841075794623</v>
      </c>
      <c r="F15" s="92">
        <v>298</v>
      </c>
      <c r="G15" s="12">
        <v>317</v>
      </c>
      <c r="H15" s="54">
        <f t="shared" si="2"/>
        <v>19</v>
      </c>
      <c r="I15" s="57">
        <f t="shared" si="3"/>
        <v>6.375838926174497</v>
      </c>
      <c r="J15" s="93">
        <v>9.1845965770171141</v>
      </c>
      <c r="K15" s="55">
        <v>9.3648989898989896</v>
      </c>
      <c r="L15" s="57">
        <f t="shared" si="4"/>
        <v>0.18030241288187554</v>
      </c>
      <c r="M15" s="94">
        <v>8.5208333333333339</v>
      </c>
      <c r="N15" s="14">
        <v>7.615384615384615</v>
      </c>
      <c r="O15" s="57">
        <f t="shared" si="5"/>
        <v>-0.90544871794871895</v>
      </c>
    </row>
    <row r="16" spans="1:15" ht="15" customHeight="1" x14ac:dyDescent="0.25">
      <c r="A16" s="120" t="s">
        <v>31</v>
      </c>
      <c r="B16" s="92">
        <v>160</v>
      </c>
      <c r="C16" s="12">
        <v>163</v>
      </c>
      <c r="D16" s="54">
        <f t="shared" si="0"/>
        <v>3</v>
      </c>
      <c r="E16" s="57">
        <f t="shared" si="1"/>
        <v>1.875</v>
      </c>
      <c r="F16" s="92">
        <v>95</v>
      </c>
      <c r="G16" s="12">
        <v>115</v>
      </c>
      <c r="H16" s="54">
        <f t="shared" si="2"/>
        <v>20</v>
      </c>
      <c r="I16" s="57">
        <f t="shared" si="3"/>
        <v>21.05263157894737</v>
      </c>
      <c r="J16" s="93">
        <v>7.78125</v>
      </c>
      <c r="K16" s="55">
        <v>8.9447852760736204</v>
      </c>
      <c r="L16" s="57">
        <f t="shared" si="4"/>
        <v>1.1635352760736204</v>
      </c>
      <c r="M16" s="94">
        <v>3.2</v>
      </c>
      <c r="N16" s="14">
        <v>4.5277777777777777</v>
      </c>
      <c r="O16" s="57">
        <f t="shared" si="5"/>
        <v>1.3277777777777775</v>
      </c>
    </row>
    <row r="17" spans="1:15" ht="15" customHeight="1" x14ac:dyDescent="0.25">
      <c r="A17" s="120" t="s">
        <v>32</v>
      </c>
      <c r="B17" s="92">
        <v>15467</v>
      </c>
      <c r="C17" s="12">
        <v>14357</v>
      </c>
      <c r="D17" s="54">
        <f t="shared" si="0"/>
        <v>-1110</v>
      </c>
      <c r="E17" s="57">
        <f t="shared" si="1"/>
        <v>-7.1765694704855498</v>
      </c>
      <c r="F17" s="92">
        <v>12986</v>
      </c>
      <c r="G17" s="12">
        <v>11824</v>
      </c>
      <c r="H17" s="54">
        <f t="shared" si="2"/>
        <v>-1162</v>
      </c>
      <c r="I17" s="57">
        <f t="shared" si="3"/>
        <v>-8.9480979516402286</v>
      </c>
      <c r="J17" s="93">
        <v>6.8459001551991721</v>
      </c>
      <c r="K17" s="55">
        <v>6.8813819042975553</v>
      </c>
      <c r="L17" s="57">
        <f t="shared" si="4"/>
        <v>3.5481749098383197E-2</v>
      </c>
      <c r="M17" s="94">
        <v>7.049680948040109</v>
      </c>
      <c r="N17" s="14">
        <v>7.6448349307774226</v>
      </c>
      <c r="O17" s="57">
        <f t="shared" si="5"/>
        <v>0.59515398273731357</v>
      </c>
    </row>
    <row r="18" spans="1:15" ht="15" customHeight="1" x14ac:dyDescent="0.25">
      <c r="A18" s="120" t="s">
        <v>33</v>
      </c>
      <c r="B18" s="92">
        <v>6088</v>
      </c>
      <c r="C18" s="12">
        <v>6498</v>
      </c>
      <c r="D18" s="54">
        <f t="shared" si="0"/>
        <v>410</v>
      </c>
      <c r="E18" s="57">
        <f t="shared" si="1"/>
        <v>6.7345597897503282</v>
      </c>
      <c r="F18" s="92">
        <v>5685</v>
      </c>
      <c r="G18" s="12">
        <v>5825</v>
      </c>
      <c r="H18" s="54">
        <f t="shared" si="2"/>
        <v>140</v>
      </c>
      <c r="I18" s="57">
        <f t="shared" si="3"/>
        <v>2.4626209322779244</v>
      </c>
      <c r="J18" s="93">
        <v>6.0977332457293034</v>
      </c>
      <c r="K18" s="55">
        <v>6.1322714681440447</v>
      </c>
      <c r="L18" s="57">
        <f t="shared" si="4"/>
        <v>3.4538222414741249E-2</v>
      </c>
      <c r="M18" s="94">
        <v>4.1556313993174063</v>
      </c>
      <c r="N18" s="14">
        <v>4.7086956521739127</v>
      </c>
      <c r="O18" s="57">
        <f t="shared" si="5"/>
        <v>0.5530642528565064</v>
      </c>
    </row>
    <row r="19" spans="1:15" ht="15" customHeight="1" x14ac:dyDescent="0.25">
      <c r="A19" s="120" t="s">
        <v>34</v>
      </c>
      <c r="B19" s="92">
        <v>1593</v>
      </c>
      <c r="C19" s="12">
        <v>1636</v>
      </c>
      <c r="D19" s="54">
        <f t="shared" si="0"/>
        <v>43</v>
      </c>
      <c r="E19" s="57">
        <f t="shared" si="1"/>
        <v>2.6993094789704961</v>
      </c>
      <c r="F19" s="92">
        <v>1541</v>
      </c>
      <c r="G19" s="12">
        <v>1588</v>
      </c>
      <c r="H19" s="54">
        <f t="shared" si="2"/>
        <v>47</v>
      </c>
      <c r="I19" s="57">
        <f t="shared" si="3"/>
        <v>3.0499675535366646</v>
      </c>
      <c r="J19" s="93">
        <v>6.1559949780288763</v>
      </c>
      <c r="K19" s="55">
        <v>6.9006723716381417</v>
      </c>
      <c r="L19" s="57">
        <f t="shared" si="4"/>
        <v>0.74467739360926544</v>
      </c>
      <c r="M19" s="94">
        <v>3.298136645962733</v>
      </c>
      <c r="N19" s="14">
        <v>10.354430379746836</v>
      </c>
      <c r="O19" s="57">
        <f t="shared" si="5"/>
        <v>7.0562937337841021</v>
      </c>
    </row>
    <row r="20" spans="1:15" ht="15" customHeight="1" x14ac:dyDescent="0.25">
      <c r="A20" s="120" t="s">
        <v>35</v>
      </c>
      <c r="B20" s="92">
        <v>725</v>
      </c>
      <c r="C20" s="12">
        <v>689</v>
      </c>
      <c r="D20" s="54">
        <f t="shared" si="0"/>
        <v>-36</v>
      </c>
      <c r="E20" s="57">
        <f t="shared" si="1"/>
        <v>-4.9655172413793105</v>
      </c>
      <c r="F20" s="92">
        <v>439</v>
      </c>
      <c r="G20" s="12">
        <v>472</v>
      </c>
      <c r="H20" s="54">
        <f t="shared" si="2"/>
        <v>33</v>
      </c>
      <c r="I20" s="57">
        <f t="shared" si="3"/>
        <v>7.5170842824601367</v>
      </c>
      <c r="J20" s="93">
        <v>9.5760869565217384</v>
      </c>
      <c r="K20" s="55">
        <v>9.3214804063860672</v>
      </c>
      <c r="L20" s="57">
        <f t="shared" si="4"/>
        <v>-0.25460655013567113</v>
      </c>
      <c r="M20" s="94">
        <v>12.083333333333334</v>
      </c>
      <c r="N20" s="14">
        <v>9.5694444444444446</v>
      </c>
      <c r="O20" s="57">
        <f t="shared" si="5"/>
        <v>-2.5138888888888893</v>
      </c>
    </row>
    <row r="21" spans="1:15" ht="15" customHeight="1" x14ac:dyDescent="0.25">
      <c r="A21" s="120" t="s">
        <v>36</v>
      </c>
      <c r="B21" s="92">
        <v>847</v>
      </c>
      <c r="C21" s="12">
        <v>864</v>
      </c>
      <c r="D21" s="54">
        <f t="shared" si="0"/>
        <v>17</v>
      </c>
      <c r="E21" s="57">
        <f t="shared" si="1"/>
        <v>2.0070838252656436</v>
      </c>
      <c r="F21" s="92">
        <v>616</v>
      </c>
      <c r="G21" s="12">
        <v>599</v>
      </c>
      <c r="H21" s="54">
        <f t="shared" si="2"/>
        <v>-17</v>
      </c>
      <c r="I21" s="57">
        <f t="shared" si="3"/>
        <v>-2.7597402597402598</v>
      </c>
      <c r="J21" s="93">
        <v>10.101534828807557</v>
      </c>
      <c r="K21" s="55">
        <v>10.427662037037036</v>
      </c>
      <c r="L21" s="57">
        <f t="shared" si="4"/>
        <v>0.32612720822947949</v>
      </c>
      <c r="M21" s="94">
        <v>6.5153846153846153</v>
      </c>
      <c r="N21" s="14">
        <v>6.4</v>
      </c>
      <c r="O21" s="57">
        <f t="shared" si="5"/>
        <v>-0.11538461538461497</v>
      </c>
    </row>
    <row r="22" spans="1:15" ht="15" customHeight="1" x14ac:dyDescent="0.25">
      <c r="A22" s="120" t="s">
        <v>37</v>
      </c>
      <c r="B22" s="92">
        <v>963</v>
      </c>
      <c r="C22" s="12">
        <v>957</v>
      </c>
      <c r="D22" s="54">
        <f t="shared" si="0"/>
        <v>-6</v>
      </c>
      <c r="E22" s="57">
        <f t="shared" si="1"/>
        <v>-0.62305295950155759</v>
      </c>
      <c r="F22" s="92">
        <v>323</v>
      </c>
      <c r="G22" s="12">
        <v>292</v>
      </c>
      <c r="H22" s="54">
        <f t="shared" si="2"/>
        <v>-31</v>
      </c>
      <c r="I22" s="57">
        <f t="shared" si="3"/>
        <v>-9.5975232198142422</v>
      </c>
      <c r="J22" s="93">
        <v>10.662512980269989</v>
      </c>
      <c r="K22" s="55">
        <v>12.123301985370951</v>
      </c>
      <c r="L22" s="57">
        <f t="shared" si="4"/>
        <v>1.4607890051009615</v>
      </c>
      <c r="M22" s="94">
        <v>11.602409638554217</v>
      </c>
      <c r="N22" s="14">
        <v>16.789473684210527</v>
      </c>
      <c r="O22" s="57">
        <f t="shared" si="5"/>
        <v>5.1870640456563102</v>
      </c>
    </row>
    <row r="23" spans="1:15" ht="15" customHeight="1" x14ac:dyDescent="0.25">
      <c r="A23" s="120" t="s">
        <v>38</v>
      </c>
      <c r="B23" s="92">
        <v>1247</v>
      </c>
      <c r="C23" s="12">
        <v>1252</v>
      </c>
      <c r="D23" s="54">
        <f t="shared" si="0"/>
        <v>5</v>
      </c>
      <c r="E23" s="57">
        <f t="shared" si="1"/>
        <v>0.40096230954290296</v>
      </c>
      <c r="F23" s="92">
        <v>590</v>
      </c>
      <c r="G23" s="12">
        <v>573</v>
      </c>
      <c r="H23" s="54">
        <f t="shared" si="2"/>
        <v>-17</v>
      </c>
      <c r="I23" s="57">
        <f t="shared" si="3"/>
        <v>-2.8813559322033897</v>
      </c>
      <c r="J23" s="93">
        <v>12.31074578989575</v>
      </c>
      <c r="K23" s="55">
        <v>13.19408945686901</v>
      </c>
      <c r="L23" s="57">
        <f t="shared" si="4"/>
        <v>0.88334366697326061</v>
      </c>
      <c r="M23" s="94">
        <v>12.724489795918368</v>
      </c>
      <c r="N23" s="14">
        <v>12.155339805825243</v>
      </c>
      <c r="O23" s="57">
        <f t="shared" si="5"/>
        <v>-0.56914999009312517</v>
      </c>
    </row>
    <row r="24" spans="1:15" ht="15" customHeight="1" x14ac:dyDescent="0.25">
      <c r="A24" s="120" t="s">
        <v>39</v>
      </c>
      <c r="B24" s="92">
        <v>4135</v>
      </c>
      <c r="C24" s="12">
        <v>3781</v>
      </c>
      <c r="D24" s="54">
        <f t="shared" si="0"/>
        <v>-354</v>
      </c>
      <c r="E24" s="57">
        <f t="shared" si="1"/>
        <v>-8.5610640870616681</v>
      </c>
      <c r="F24" s="92">
        <v>2525</v>
      </c>
      <c r="G24" s="12">
        <v>2466</v>
      </c>
      <c r="H24" s="54">
        <f t="shared" si="2"/>
        <v>-59</v>
      </c>
      <c r="I24" s="57">
        <f t="shared" si="3"/>
        <v>-2.3366336633663365</v>
      </c>
      <c r="J24" s="93">
        <v>10.30471584038694</v>
      </c>
      <c r="K24" s="55">
        <v>9.8283522877545622</v>
      </c>
      <c r="L24" s="57">
        <f t="shared" si="4"/>
        <v>-0.47636355263237817</v>
      </c>
      <c r="M24" s="94">
        <v>9.9160671462829733</v>
      </c>
      <c r="N24" s="14">
        <v>8.1487068965517242</v>
      </c>
      <c r="O24" s="57">
        <f t="shared" si="5"/>
        <v>-1.7673602497312491</v>
      </c>
    </row>
    <row r="25" spans="1:15" ht="15" customHeight="1" x14ac:dyDescent="0.25">
      <c r="A25" s="120" t="s">
        <v>40</v>
      </c>
      <c r="B25" s="92">
        <v>926</v>
      </c>
      <c r="C25" s="12">
        <v>1113</v>
      </c>
      <c r="D25" s="54">
        <f t="shared" si="0"/>
        <v>187</v>
      </c>
      <c r="E25" s="57">
        <f t="shared" si="1"/>
        <v>20.194384449244062</v>
      </c>
      <c r="F25" s="92">
        <v>812</v>
      </c>
      <c r="G25" s="12">
        <v>965</v>
      </c>
      <c r="H25" s="54">
        <f t="shared" si="2"/>
        <v>153</v>
      </c>
      <c r="I25" s="57">
        <f t="shared" si="3"/>
        <v>18.842364532019705</v>
      </c>
      <c r="J25" s="93">
        <v>2.9308855291576674</v>
      </c>
      <c r="K25" s="55">
        <v>3.3364779874213837</v>
      </c>
      <c r="L25" s="57">
        <f t="shared" si="4"/>
        <v>0.40559245826371626</v>
      </c>
      <c r="M25" s="94">
        <v>2.1435185185185186</v>
      </c>
      <c r="N25" s="14">
        <v>2.5067567567567566</v>
      </c>
      <c r="O25" s="57">
        <f t="shared" si="5"/>
        <v>0.36323823823823798</v>
      </c>
    </row>
    <row r="26" spans="1:15" ht="15" customHeight="1" x14ac:dyDescent="0.25">
      <c r="A26" s="120" t="s">
        <v>41</v>
      </c>
      <c r="B26" s="92">
        <v>122</v>
      </c>
      <c r="C26" s="12">
        <v>145</v>
      </c>
      <c r="D26" s="54">
        <f t="shared" si="0"/>
        <v>23</v>
      </c>
      <c r="E26" s="57">
        <f t="shared" si="1"/>
        <v>18.852459016393443</v>
      </c>
      <c r="F26" s="92">
        <v>67</v>
      </c>
      <c r="G26" s="12">
        <v>114</v>
      </c>
      <c r="H26" s="54">
        <f t="shared" si="2"/>
        <v>47</v>
      </c>
      <c r="I26" s="57">
        <f t="shared" si="3"/>
        <v>70.149253731343279</v>
      </c>
      <c r="J26" s="93">
        <v>2.7479338842975207</v>
      </c>
      <c r="K26" s="55">
        <v>3.3310344827586209</v>
      </c>
      <c r="L26" s="57">
        <f t="shared" si="4"/>
        <v>0.58310059846110018</v>
      </c>
      <c r="M26" s="94">
        <v>1.7183098591549295</v>
      </c>
      <c r="N26" s="14">
        <v>1.6292134831460674</v>
      </c>
      <c r="O26" s="57">
        <f t="shared" si="5"/>
        <v>-8.909637600886211E-2</v>
      </c>
    </row>
    <row r="27" spans="1:15" ht="15" customHeight="1" thickBot="1" x14ac:dyDescent="0.3">
      <c r="A27" s="121" t="s">
        <v>42</v>
      </c>
      <c r="B27" s="97">
        <v>259</v>
      </c>
      <c r="C27" s="98">
        <v>297</v>
      </c>
      <c r="D27" s="99">
        <f t="shared" si="0"/>
        <v>38</v>
      </c>
      <c r="E27" s="100">
        <f t="shared" si="1"/>
        <v>14.671814671814673</v>
      </c>
      <c r="F27" s="97">
        <v>189</v>
      </c>
      <c r="G27" s="98">
        <v>217</v>
      </c>
      <c r="H27" s="99">
        <f t="shared" si="2"/>
        <v>28</v>
      </c>
      <c r="I27" s="100">
        <f t="shared" si="3"/>
        <v>14.814814814814815</v>
      </c>
      <c r="J27" s="101">
        <v>8.0077220077220073</v>
      </c>
      <c r="K27" s="102">
        <v>8.6902356902356903</v>
      </c>
      <c r="L27" s="100">
        <f t="shared" si="4"/>
        <v>0.68251368251368305</v>
      </c>
      <c r="M27" s="103">
        <v>6.4749999999999996</v>
      </c>
      <c r="N27" s="104">
        <v>8.4857142857142858</v>
      </c>
      <c r="O27" s="100">
        <f t="shared" si="5"/>
        <v>2.0107142857142861</v>
      </c>
    </row>
    <row r="28" spans="1:15" ht="15" customHeight="1" thickBot="1" x14ac:dyDescent="0.3">
      <c r="A28" s="105" t="s">
        <v>43</v>
      </c>
      <c r="B28" s="106">
        <v>22470</v>
      </c>
      <c r="C28" s="107">
        <v>21343</v>
      </c>
      <c r="D28" s="108">
        <f t="shared" si="0"/>
        <v>-1127</v>
      </c>
      <c r="E28" s="109">
        <f t="shared" si="1"/>
        <v>-5.0155763239875393</v>
      </c>
      <c r="F28" s="106">
        <v>17171</v>
      </c>
      <c r="G28" s="107">
        <v>16036</v>
      </c>
      <c r="H28" s="108">
        <f t="shared" si="2"/>
        <v>-1135</v>
      </c>
      <c r="I28" s="109">
        <f t="shared" si="3"/>
        <v>-6.6099819463048162</v>
      </c>
      <c r="J28" s="110">
        <v>8.1</v>
      </c>
      <c r="K28" s="111">
        <v>8.3773836855175006</v>
      </c>
      <c r="L28" s="109">
        <f t="shared" si="4"/>
        <v>0.27738368551750092</v>
      </c>
      <c r="M28" s="112">
        <v>10.199999999999999</v>
      </c>
      <c r="N28" s="111">
        <v>10.285783132530121</v>
      </c>
      <c r="O28" s="109">
        <f t="shared" si="5"/>
        <v>8.5783132530121264E-2</v>
      </c>
    </row>
    <row r="29" spans="1:15" ht="15" customHeight="1" x14ac:dyDescent="0.25">
      <c r="A29" s="122" t="s">
        <v>44</v>
      </c>
      <c r="B29" s="114">
        <v>3600</v>
      </c>
      <c r="C29" s="40">
        <v>3254</v>
      </c>
      <c r="D29" s="115">
        <f t="shared" si="0"/>
        <v>-346</v>
      </c>
      <c r="E29" s="116">
        <f t="shared" si="1"/>
        <v>-9.6111111111111107</v>
      </c>
      <c r="F29" s="114">
        <v>2804</v>
      </c>
      <c r="G29" s="40">
        <v>2676</v>
      </c>
      <c r="H29" s="115">
        <f t="shared" si="2"/>
        <v>-128</v>
      </c>
      <c r="I29" s="116">
        <f t="shared" si="3"/>
        <v>-4.5649072753209703</v>
      </c>
      <c r="J29" s="117">
        <v>7.0262938230383973</v>
      </c>
      <c r="K29" s="118">
        <v>6.9850952673632456</v>
      </c>
      <c r="L29" s="116">
        <f t="shared" si="4"/>
        <v>-4.1198555675151738E-2</v>
      </c>
      <c r="M29" s="119">
        <v>9.7297297297297298</v>
      </c>
      <c r="N29" s="42">
        <v>8.6542553191489358</v>
      </c>
      <c r="O29" s="116">
        <f t="shared" si="5"/>
        <v>-1.0754744105807941</v>
      </c>
    </row>
    <row r="30" spans="1:15" ht="15" customHeight="1" x14ac:dyDescent="0.25">
      <c r="A30" s="123" t="s">
        <v>46</v>
      </c>
      <c r="B30" s="92">
        <v>16</v>
      </c>
      <c r="C30" s="18">
        <v>10</v>
      </c>
      <c r="D30" s="54">
        <f t="shared" si="0"/>
        <v>-6</v>
      </c>
      <c r="E30" s="57">
        <f t="shared" si="1"/>
        <v>-37.5</v>
      </c>
      <c r="F30" s="92">
        <v>12</v>
      </c>
      <c r="G30" s="18">
        <v>7</v>
      </c>
      <c r="H30" s="54">
        <f t="shared" si="2"/>
        <v>-5</v>
      </c>
      <c r="I30" s="57">
        <f t="shared" si="3"/>
        <v>-41.666666666666664</v>
      </c>
      <c r="J30" s="93">
        <v>13.21875</v>
      </c>
      <c r="K30" s="55">
        <v>11.55</v>
      </c>
      <c r="L30" s="57">
        <f t="shared" si="4"/>
        <v>-1.6687499999999993</v>
      </c>
      <c r="M30" s="94"/>
      <c r="N30" s="14"/>
      <c r="O30" s="57">
        <f t="shared" si="5"/>
        <v>0</v>
      </c>
    </row>
    <row r="31" spans="1:15" ht="15" customHeight="1" x14ac:dyDescent="0.25">
      <c r="A31" s="123" t="s">
        <v>47</v>
      </c>
      <c r="B31" s="92">
        <v>678</v>
      </c>
      <c r="C31" s="12">
        <v>671</v>
      </c>
      <c r="D31" s="54">
        <f t="shared" si="0"/>
        <v>-7</v>
      </c>
      <c r="E31" s="57">
        <f t="shared" si="1"/>
        <v>-1.0324483775811208</v>
      </c>
      <c r="F31" s="92">
        <v>344</v>
      </c>
      <c r="G31" s="12">
        <v>333</v>
      </c>
      <c r="H31" s="54">
        <f t="shared" si="2"/>
        <v>-11</v>
      </c>
      <c r="I31" s="57">
        <f t="shared" si="3"/>
        <v>-3.1976744186046511</v>
      </c>
      <c r="J31" s="93">
        <v>12.153605015673982</v>
      </c>
      <c r="K31" s="55">
        <v>12.321162444113265</v>
      </c>
      <c r="L31" s="57">
        <f t="shared" si="4"/>
        <v>0.16755742843928267</v>
      </c>
      <c r="M31" s="94">
        <v>29.478260869565219</v>
      </c>
      <c r="N31" s="14">
        <v>20.96875</v>
      </c>
      <c r="O31" s="57">
        <f t="shared" si="5"/>
        <v>-8.5095108695652186</v>
      </c>
    </row>
    <row r="32" spans="1:15" ht="15" customHeight="1" thickBot="1" x14ac:dyDescent="0.3">
      <c r="A32" s="124" t="s">
        <v>48</v>
      </c>
      <c r="B32" s="97">
        <v>2003</v>
      </c>
      <c r="C32" s="98">
        <v>1789</v>
      </c>
      <c r="D32" s="99">
        <f t="shared" si="0"/>
        <v>-214</v>
      </c>
      <c r="E32" s="100">
        <f t="shared" si="1"/>
        <v>-10.683974038941587</v>
      </c>
      <c r="F32" s="97">
        <v>1327</v>
      </c>
      <c r="G32" s="98">
        <v>1246</v>
      </c>
      <c r="H32" s="99">
        <f t="shared" si="2"/>
        <v>-81</v>
      </c>
      <c r="I32" s="100">
        <f t="shared" si="3"/>
        <v>-6.1039939713639786</v>
      </c>
      <c r="J32" s="101">
        <v>10.494249999999999</v>
      </c>
      <c r="K32" s="102">
        <v>10.71296813862493</v>
      </c>
      <c r="L32" s="100">
        <f t="shared" si="4"/>
        <v>0.21871813862493106</v>
      </c>
      <c r="M32" s="103">
        <v>9.8669950738916263</v>
      </c>
      <c r="N32" s="104">
        <v>8.39906103286385</v>
      </c>
      <c r="O32" s="100">
        <f t="shared" si="5"/>
        <v>-1.4679340410277764</v>
      </c>
    </row>
    <row r="33" spans="1:15" ht="15" customHeight="1" x14ac:dyDescent="0.25">
      <c r="A33" s="125" t="s">
        <v>49</v>
      </c>
      <c r="B33" s="126">
        <v>6113</v>
      </c>
      <c r="C33" s="5">
        <v>5863</v>
      </c>
      <c r="D33" s="49">
        <f t="shared" si="0"/>
        <v>-250</v>
      </c>
      <c r="E33" s="52">
        <f t="shared" si="1"/>
        <v>-4.0896450188123668</v>
      </c>
      <c r="F33" s="126">
        <v>3961</v>
      </c>
      <c r="G33" s="5">
        <v>4093</v>
      </c>
      <c r="H33" s="49">
        <f t="shared" si="2"/>
        <v>132</v>
      </c>
      <c r="I33" s="52">
        <f t="shared" si="3"/>
        <v>3.3324917950012622</v>
      </c>
      <c r="J33" s="127">
        <v>7.6266361256544499</v>
      </c>
      <c r="K33" s="50">
        <v>7.5454545454545459</v>
      </c>
      <c r="L33" s="52">
        <f t="shared" si="4"/>
        <v>-8.1181580199904069E-2</v>
      </c>
      <c r="M33" s="128">
        <v>7.2428909952606633</v>
      </c>
      <c r="N33" s="7">
        <v>7.0131578947368425</v>
      </c>
      <c r="O33" s="52">
        <f t="shared" si="5"/>
        <v>-0.22973310052382079</v>
      </c>
    </row>
    <row r="34" spans="1:15" ht="15" customHeight="1" x14ac:dyDescent="0.25">
      <c r="A34" s="129" t="s">
        <v>51</v>
      </c>
      <c r="B34" s="92">
        <v>3717</v>
      </c>
      <c r="C34" s="12">
        <v>3315</v>
      </c>
      <c r="D34" s="54">
        <f t="shared" si="0"/>
        <v>-402</v>
      </c>
      <c r="E34" s="57">
        <f t="shared" si="1"/>
        <v>-10.815173527037933</v>
      </c>
      <c r="F34" s="92">
        <v>2650</v>
      </c>
      <c r="G34" s="12">
        <v>2367</v>
      </c>
      <c r="H34" s="54">
        <f t="shared" si="2"/>
        <v>-283</v>
      </c>
      <c r="I34" s="57">
        <f t="shared" si="3"/>
        <v>-10.679245283018869</v>
      </c>
      <c r="J34" s="93">
        <v>6.975517890772128</v>
      </c>
      <c r="K34" s="55">
        <v>6.9891402714932127</v>
      </c>
      <c r="L34" s="57">
        <f t="shared" si="4"/>
        <v>1.3622380721084681E-2</v>
      </c>
      <c r="M34" s="94">
        <v>9.2004950495049513</v>
      </c>
      <c r="N34" s="14">
        <v>8.5880829015544045</v>
      </c>
      <c r="O34" s="57">
        <f t="shared" si="5"/>
        <v>-0.61241214795054688</v>
      </c>
    </row>
    <row r="35" spans="1:15" ht="15" customHeight="1" x14ac:dyDescent="0.25">
      <c r="A35" s="129" t="s">
        <v>52</v>
      </c>
      <c r="B35" s="92">
        <v>1868</v>
      </c>
      <c r="C35" s="12">
        <v>1647</v>
      </c>
      <c r="D35" s="54">
        <f t="shared" si="0"/>
        <v>-221</v>
      </c>
      <c r="E35" s="57">
        <f t="shared" si="1"/>
        <v>-11.830835117773018</v>
      </c>
      <c r="F35" s="92">
        <v>964</v>
      </c>
      <c r="G35" s="12">
        <v>902</v>
      </c>
      <c r="H35" s="54">
        <f t="shared" si="2"/>
        <v>-62</v>
      </c>
      <c r="I35" s="57">
        <f t="shared" si="3"/>
        <v>-6.4315352697095438</v>
      </c>
      <c r="J35" s="93">
        <v>8.1055168719871453</v>
      </c>
      <c r="K35" s="55">
        <v>7.909532483302975</v>
      </c>
      <c r="L35" s="57">
        <f t="shared" si="4"/>
        <v>-0.19598438868417034</v>
      </c>
      <c r="M35" s="94">
        <v>10.435754189944134</v>
      </c>
      <c r="N35" s="14">
        <v>9.411428571428571</v>
      </c>
      <c r="O35" s="57">
        <f t="shared" si="5"/>
        <v>-1.0243256185155634</v>
      </c>
    </row>
    <row r="36" spans="1:15" ht="15" customHeight="1" thickBot="1" x14ac:dyDescent="0.3">
      <c r="A36" s="130" t="s">
        <v>53</v>
      </c>
      <c r="B36" s="131">
        <v>538</v>
      </c>
      <c r="C36" s="20">
        <v>484</v>
      </c>
      <c r="D36" s="59">
        <f t="shared" si="0"/>
        <v>-54</v>
      </c>
      <c r="E36" s="62">
        <f t="shared" si="1"/>
        <v>-10.037174721189592</v>
      </c>
      <c r="F36" s="131">
        <v>373</v>
      </c>
      <c r="G36" s="20">
        <v>336</v>
      </c>
      <c r="H36" s="59">
        <f t="shared" si="2"/>
        <v>-37</v>
      </c>
      <c r="I36" s="62">
        <f t="shared" si="3"/>
        <v>-9.9195710455764079</v>
      </c>
      <c r="J36" s="132">
        <v>7.8410780669144984</v>
      </c>
      <c r="K36" s="60">
        <v>7.7902892561983474</v>
      </c>
      <c r="L36" s="62">
        <f t="shared" si="4"/>
        <v>-5.0788810716150934E-2</v>
      </c>
      <c r="M36" s="133">
        <v>12.227272727272727</v>
      </c>
      <c r="N36" s="22">
        <v>10.297872340425531</v>
      </c>
      <c r="O36" s="62">
        <f t="shared" si="5"/>
        <v>-1.9294003868471954</v>
      </c>
    </row>
    <row r="37" spans="1:15" ht="15" customHeight="1" thickBot="1" x14ac:dyDescent="0.3">
      <c r="B37" s="134"/>
      <c r="C37" s="27"/>
      <c r="D37" s="27"/>
      <c r="E37" s="135"/>
      <c r="F37" s="134"/>
      <c r="G37" s="27"/>
      <c r="H37" s="27"/>
      <c r="I37" s="135"/>
      <c r="J37" s="136"/>
      <c r="K37" s="27"/>
      <c r="L37" s="135"/>
      <c r="M37" s="137"/>
      <c r="N37" s="27"/>
      <c r="O37" s="135"/>
    </row>
    <row r="38" spans="1:15" ht="15" customHeight="1" x14ac:dyDescent="0.25">
      <c r="A38" s="138" t="s">
        <v>54</v>
      </c>
      <c r="B38" s="126">
        <v>68687</v>
      </c>
      <c r="C38" s="49">
        <v>65206</v>
      </c>
      <c r="D38" s="49">
        <f t="shared" si="0"/>
        <v>-3481</v>
      </c>
      <c r="E38" s="52">
        <f t="shared" si="1"/>
        <v>-5.0679167819237989</v>
      </c>
      <c r="F38" s="126">
        <v>50440</v>
      </c>
      <c r="G38" s="49">
        <v>48952</v>
      </c>
      <c r="H38" s="49">
        <f t="shared" si="2"/>
        <v>-1488</v>
      </c>
      <c r="I38" s="52">
        <f t="shared" si="3"/>
        <v>-2.9500396510705791</v>
      </c>
      <c r="J38" s="127">
        <v>6.7</v>
      </c>
      <c r="K38" s="50">
        <v>6.6954344692206238</v>
      </c>
      <c r="L38" s="52">
        <f t="shared" si="4"/>
        <v>-4.5655307793763811E-3</v>
      </c>
      <c r="M38" s="128">
        <v>7.6</v>
      </c>
      <c r="N38" s="50">
        <v>7.3380598694575738</v>
      </c>
      <c r="O38" s="52">
        <f t="shared" si="5"/>
        <v>-0.26194013054242582</v>
      </c>
    </row>
    <row r="39" spans="1:15" ht="15" customHeight="1" x14ac:dyDescent="0.25">
      <c r="A39" s="139" t="s">
        <v>55</v>
      </c>
      <c r="B39" s="92">
        <v>110236</v>
      </c>
      <c r="C39" s="54">
        <v>106039</v>
      </c>
      <c r="D39" s="54">
        <f t="shared" si="0"/>
        <v>-4197</v>
      </c>
      <c r="E39" s="57">
        <f t="shared" si="1"/>
        <v>-3.8072861860009435</v>
      </c>
      <c r="F39" s="92">
        <v>82142</v>
      </c>
      <c r="G39" s="54">
        <v>78117</v>
      </c>
      <c r="H39" s="54">
        <f t="shared" si="2"/>
        <v>-4025</v>
      </c>
      <c r="I39" s="57">
        <f t="shared" si="3"/>
        <v>-4.9000511309683228</v>
      </c>
      <c r="J39" s="93">
        <v>7.8</v>
      </c>
      <c r="K39" s="55">
        <v>7.9946717717066367</v>
      </c>
      <c r="L39" s="57">
        <f t="shared" si="4"/>
        <v>0.19467177170663685</v>
      </c>
      <c r="M39" s="94">
        <v>7.2</v>
      </c>
      <c r="N39" s="55">
        <v>7.5564027649112804</v>
      </c>
      <c r="O39" s="57">
        <f t="shared" si="5"/>
        <v>0.3564027649112802</v>
      </c>
    </row>
    <row r="40" spans="1:15" ht="15" customHeight="1" x14ac:dyDescent="0.25">
      <c r="A40" s="139" t="s">
        <v>56</v>
      </c>
      <c r="B40" s="92">
        <v>178923</v>
      </c>
      <c r="C40" s="54">
        <v>171245</v>
      </c>
      <c r="D40" s="54">
        <f t="shared" si="0"/>
        <v>-7678</v>
      </c>
      <c r="E40" s="57">
        <f t="shared" si="1"/>
        <v>-4.2912314235732687</v>
      </c>
      <c r="F40" s="92">
        <v>132582</v>
      </c>
      <c r="G40" s="54">
        <v>127069</v>
      </c>
      <c r="H40" s="54">
        <f t="shared" si="2"/>
        <v>-5513</v>
      </c>
      <c r="I40" s="57">
        <f t="shared" si="3"/>
        <v>-4.1581813519180582</v>
      </c>
      <c r="J40" s="93">
        <v>7.4</v>
      </c>
      <c r="K40" s="55">
        <v>7.4999532833075415</v>
      </c>
      <c r="L40" s="57">
        <f t="shared" si="4"/>
        <v>9.9953283307541163E-2</v>
      </c>
      <c r="M40" s="94">
        <v>7.4</v>
      </c>
      <c r="N40" s="55">
        <v>7.4717483310790174</v>
      </c>
      <c r="O40" s="57">
        <f t="shared" si="5"/>
        <v>7.1748331079017014E-2</v>
      </c>
    </row>
    <row r="41" spans="1:15" ht="15" customHeight="1" x14ac:dyDescent="0.25">
      <c r="A41" s="139" t="s">
        <v>57</v>
      </c>
      <c r="B41" s="92">
        <v>6297</v>
      </c>
      <c r="C41" s="54">
        <v>5724</v>
      </c>
      <c r="D41" s="54">
        <f t="shared" si="0"/>
        <v>-573</v>
      </c>
      <c r="E41" s="57">
        <f t="shared" si="1"/>
        <v>-9.0995712243925677</v>
      </c>
      <c r="F41" s="92">
        <v>4487</v>
      </c>
      <c r="G41" s="54">
        <v>4262</v>
      </c>
      <c r="H41" s="54">
        <f t="shared" si="2"/>
        <v>-225</v>
      </c>
      <c r="I41" s="57">
        <f t="shared" si="3"/>
        <v>-5.0144862937374635</v>
      </c>
      <c r="J41" s="93">
        <v>8.6999999999999993</v>
      </c>
      <c r="K41" s="55">
        <v>8.783717679944095</v>
      </c>
      <c r="L41" s="57">
        <f t="shared" si="4"/>
        <v>8.3717679944095735E-2</v>
      </c>
      <c r="M41" s="94">
        <v>10.6</v>
      </c>
      <c r="N41" s="55">
        <v>9.2173913043478262</v>
      </c>
      <c r="O41" s="57">
        <f t="shared" si="5"/>
        <v>-1.3826086956521735</v>
      </c>
    </row>
    <row r="42" spans="1:15" ht="15" customHeight="1" x14ac:dyDescent="0.25">
      <c r="A42" s="139" t="s">
        <v>58</v>
      </c>
      <c r="B42" s="92">
        <v>12236</v>
      </c>
      <c r="C42" s="54">
        <v>11309</v>
      </c>
      <c r="D42" s="54">
        <f t="shared" si="0"/>
        <v>-927</v>
      </c>
      <c r="E42" s="57">
        <f t="shared" si="1"/>
        <v>-7.576005230467473</v>
      </c>
      <c r="F42" s="92">
        <v>7948</v>
      </c>
      <c r="G42" s="54">
        <v>7698</v>
      </c>
      <c r="H42" s="54">
        <f t="shared" si="2"/>
        <v>-250</v>
      </c>
      <c r="I42" s="57">
        <f t="shared" si="3"/>
        <v>-3.1454453950679415</v>
      </c>
      <c r="J42" s="93">
        <v>7.5</v>
      </c>
      <c r="K42" s="55">
        <v>7.4458838093553803</v>
      </c>
      <c r="L42" s="57">
        <f t="shared" si="4"/>
        <v>-5.4116190644619699E-2</v>
      </c>
      <c r="M42" s="94">
        <v>8.3000000000000007</v>
      </c>
      <c r="N42" s="55">
        <v>7.8317174515235459</v>
      </c>
      <c r="O42" s="57">
        <f t="shared" si="5"/>
        <v>-0.46828254847645479</v>
      </c>
    </row>
    <row r="43" spans="1:15" ht="15" customHeight="1" thickBot="1" x14ac:dyDescent="0.3">
      <c r="A43" s="140" t="s">
        <v>59</v>
      </c>
      <c r="B43" s="131">
        <v>197456</v>
      </c>
      <c r="C43" s="59">
        <v>188278</v>
      </c>
      <c r="D43" s="59">
        <f t="shared" si="0"/>
        <v>-9178</v>
      </c>
      <c r="E43" s="62">
        <f t="shared" si="1"/>
        <v>-4.6481241390486998</v>
      </c>
      <c r="F43" s="131">
        <v>145017</v>
      </c>
      <c r="G43" s="59">
        <v>139029</v>
      </c>
      <c r="H43" s="59">
        <f t="shared" si="2"/>
        <v>-5988</v>
      </c>
      <c r="I43" s="62">
        <f t="shared" si="3"/>
        <v>-4.1291710627029934</v>
      </c>
      <c r="J43" s="132">
        <v>7.4</v>
      </c>
      <c r="K43" s="60">
        <v>7.5357343927596423</v>
      </c>
      <c r="L43" s="62">
        <f t="shared" si="4"/>
        <v>0.13573439275964194</v>
      </c>
      <c r="M43" s="133">
        <v>7.5</v>
      </c>
      <c r="N43" s="60">
        <v>7.5359430035222541</v>
      </c>
      <c r="O43" s="62">
        <f t="shared" si="5"/>
        <v>3.5943003522254102E-2</v>
      </c>
    </row>
  </sheetData>
  <pageMargins left="0.25" right="0.25" top="0.75" bottom="0.75" header="0.3" footer="0.3"/>
  <pageSetup paperSize="9" scale="66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48DBA3-8BCC-4EF4-AB10-DBA397170EB5}">
  <sheetPr>
    <pageSetUpPr fitToPage="1"/>
  </sheetPr>
  <dimension ref="A1:O43"/>
  <sheetViews>
    <sheetView topLeftCell="B1" zoomScaleNormal="100" workbookViewId="0">
      <selection activeCell="S22" sqref="S22"/>
    </sheetView>
  </sheetViews>
  <sheetFormatPr baseColWidth="10" defaultRowHeight="15" x14ac:dyDescent="0.25"/>
  <cols>
    <col min="1" max="1" width="38.7109375" style="90" customWidth="1"/>
    <col min="2" max="2" width="15.42578125" style="90" customWidth="1"/>
    <col min="3" max="3" width="16.42578125" style="90" customWidth="1"/>
    <col min="4" max="9" width="11.42578125" style="90"/>
    <col min="10" max="10" width="11.42578125" style="141"/>
    <col min="11" max="12" width="11.42578125" style="90"/>
    <col min="13" max="13" width="14.85546875" style="141" customWidth="1"/>
    <col min="14" max="14" width="15.140625" style="90" customWidth="1"/>
    <col min="15" max="16384" width="11.42578125" style="90"/>
  </cols>
  <sheetData>
    <row r="1" spans="1:15" ht="33.75" customHeight="1" thickBot="1" x14ac:dyDescent="0.3">
      <c r="A1" s="83" t="s">
        <v>0</v>
      </c>
      <c r="B1" s="84" t="s">
        <v>3</v>
      </c>
      <c r="C1" s="85" t="s">
        <v>101</v>
      </c>
      <c r="D1" s="86" t="s">
        <v>102</v>
      </c>
      <c r="E1" s="87" t="s">
        <v>103</v>
      </c>
      <c r="F1" s="84" t="s">
        <v>114</v>
      </c>
      <c r="G1" s="85" t="s">
        <v>105</v>
      </c>
      <c r="H1" s="86" t="s">
        <v>106</v>
      </c>
      <c r="I1" s="87" t="s">
        <v>107</v>
      </c>
      <c r="J1" s="88" t="s">
        <v>115</v>
      </c>
      <c r="K1" s="85" t="s">
        <v>109</v>
      </c>
      <c r="L1" s="87" t="s">
        <v>110</v>
      </c>
      <c r="M1" s="89" t="s">
        <v>116</v>
      </c>
      <c r="N1" s="85" t="s">
        <v>112</v>
      </c>
      <c r="O1" s="87" t="s">
        <v>113</v>
      </c>
    </row>
    <row r="2" spans="1:15" ht="15" customHeight="1" x14ac:dyDescent="0.25">
      <c r="A2" s="142" t="s">
        <v>14</v>
      </c>
      <c r="B2" s="92">
        <v>17702</v>
      </c>
      <c r="C2" s="143">
        <v>13280</v>
      </c>
      <c r="D2" s="54">
        <f>C2-B2</f>
        <v>-4422</v>
      </c>
      <c r="E2" s="57">
        <f>D2*100/B2</f>
        <v>-24.980228222799685</v>
      </c>
      <c r="F2" s="92">
        <v>12859</v>
      </c>
      <c r="G2" s="143">
        <v>9978</v>
      </c>
      <c r="H2" s="54">
        <f>G2-F2</f>
        <v>-2881</v>
      </c>
      <c r="I2" s="57">
        <f>H2*100/F2</f>
        <v>-22.404541566218214</v>
      </c>
      <c r="J2" s="93">
        <v>6.5716020788611456</v>
      </c>
      <c r="K2" s="144">
        <v>6.2324924698795181</v>
      </c>
      <c r="L2" s="57">
        <f>K2-J2</f>
        <v>-0.33910960898162745</v>
      </c>
      <c r="M2" s="94">
        <v>8.109024278515804</v>
      </c>
      <c r="N2" s="145">
        <v>6.5034280117531829</v>
      </c>
      <c r="O2" s="57">
        <f>N2-M2</f>
        <v>-1.6055962667626211</v>
      </c>
    </row>
    <row r="3" spans="1:15" ht="15" customHeight="1" x14ac:dyDescent="0.25">
      <c r="A3" s="146" t="s">
        <v>17</v>
      </c>
      <c r="B3" s="92">
        <v>7972</v>
      </c>
      <c r="C3" s="143">
        <v>6873</v>
      </c>
      <c r="D3" s="54">
        <f t="shared" ref="D3:D43" si="0">C3-B3</f>
        <v>-1099</v>
      </c>
      <c r="E3" s="57">
        <f t="shared" ref="E3:E43" si="1">D3*100/B3</f>
        <v>-13.785750125439037</v>
      </c>
      <c r="F3" s="92">
        <v>6070</v>
      </c>
      <c r="G3" s="143">
        <v>5161</v>
      </c>
      <c r="H3" s="54">
        <f t="shared" ref="H3:H43" si="2">G3-F3</f>
        <v>-909</v>
      </c>
      <c r="I3" s="57">
        <f t="shared" ref="I3:I43" si="3">H3*100/F3</f>
        <v>-14.975288303130148</v>
      </c>
      <c r="J3" s="93">
        <v>5.987581535373808</v>
      </c>
      <c r="K3" s="144">
        <v>6.323585042921577</v>
      </c>
      <c r="L3" s="57">
        <f t="shared" ref="L3:L43" si="4">K3-J3</f>
        <v>0.33600350754776898</v>
      </c>
      <c r="M3" s="94">
        <v>8.2185567010309271</v>
      </c>
      <c r="N3" s="145">
        <v>7.4302702702702703</v>
      </c>
      <c r="O3" s="57">
        <f t="shared" ref="O3:O43" si="5">N3-M3</f>
        <v>-0.78828643076065674</v>
      </c>
    </row>
    <row r="4" spans="1:15" ht="15" customHeight="1" x14ac:dyDescent="0.25">
      <c r="A4" s="146" t="s">
        <v>18</v>
      </c>
      <c r="B4" s="92">
        <v>3665</v>
      </c>
      <c r="C4" s="143">
        <v>3256</v>
      </c>
      <c r="D4" s="54">
        <f t="shared" si="0"/>
        <v>-409</v>
      </c>
      <c r="E4" s="57">
        <f t="shared" si="1"/>
        <v>-11.159618008185539</v>
      </c>
      <c r="F4" s="92">
        <v>2949</v>
      </c>
      <c r="G4" s="143">
        <v>2537</v>
      </c>
      <c r="H4" s="54">
        <f t="shared" si="2"/>
        <v>-412</v>
      </c>
      <c r="I4" s="57">
        <f t="shared" si="3"/>
        <v>-13.970837572058326</v>
      </c>
      <c r="J4" s="93">
        <v>6.0721691678035468</v>
      </c>
      <c r="K4" s="144">
        <v>6.4605343980343983</v>
      </c>
      <c r="L4" s="57">
        <f t="shared" si="4"/>
        <v>0.38836523023085157</v>
      </c>
      <c r="M4" s="94">
        <v>6.8761726078799246</v>
      </c>
      <c r="N4" s="145">
        <v>7.8081534772182257</v>
      </c>
      <c r="O4" s="57">
        <f t="shared" si="5"/>
        <v>0.93198086933830115</v>
      </c>
    </row>
    <row r="5" spans="1:15" ht="15" customHeight="1" x14ac:dyDescent="0.25">
      <c r="A5" s="146" t="s">
        <v>19</v>
      </c>
      <c r="B5" s="92">
        <v>8406</v>
      </c>
      <c r="C5" s="143">
        <v>7784</v>
      </c>
      <c r="D5" s="54">
        <f t="shared" si="0"/>
        <v>-622</v>
      </c>
      <c r="E5" s="57">
        <f t="shared" si="1"/>
        <v>-7.3994765643587916</v>
      </c>
      <c r="F5" s="92">
        <v>7226</v>
      </c>
      <c r="G5" s="143">
        <v>6697</v>
      </c>
      <c r="H5" s="54">
        <f t="shared" si="2"/>
        <v>-529</v>
      </c>
      <c r="I5" s="57">
        <f t="shared" si="3"/>
        <v>-7.320786050373651</v>
      </c>
      <c r="J5" s="93">
        <v>6.4744230311682136</v>
      </c>
      <c r="K5" s="144">
        <v>6.8838643371017474</v>
      </c>
      <c r="L5" s="57">
        <f t="shared" si="4"/>
        <v>0.40944130593353378</v>
      </c>
      <c r="M5" s="94">
        <v>7.3032145960034756</v>
      </c>
      <c r="N5" s="145">
        <v>7.8152610441767072</v>
      </c>
      <c r="O5" s="57">
        <f t="shared" si="5"/>
        <v>0.51204644817323164</v>
      </c>
    </row>
    <row r="6" spans="1:15" ht="15" customHeight="1" x14ac:dyDescent="0.25">
      <c r="A6" s="146" t="s">
        <v>20</v>
      </c>
      <c r="B6" s="92">
        <v>12422</v>
      </c>
      <c r="C6" s="143">
        <v>10598</v>
      </c>
      <c r="D6" s="54">
        <f t="shared" si="0"/>
        <v>-1824</v>
      </c>
      <c r="E6" s="57">
        <f t="shared" si="1"/>
        <v>-14.68362582514893</v>
      </c>
      <c r="F6" s="92">
        <v>8933</v>
      </c>
      <c r="G6" s="143">
        <v>7898</v>
      </c>
      <c r="H6" s="54">
        <f t="shared" si="2"/>
        <v>-1035</v>
      </c>
      <c r="I6" s="57">
        <f t="shared" si="3"/>
        <v>-11.586253218403671</v>
      </c>
      <c r="J6" s="93">
        <v>7.185598132345838</v>
      </c>
      <c r="K6" s="144">
        <v>7.0669465936969242</v>
      </c>
      <c r="L6" s="57">
        <f t="shared" si="4"/>
        <v>-0.11865153864891376</v>
      </c>
      <c r="M6" s="94">
        <v>6.8629834254143649</v>
      </c>
      <c r="N6" s="145">
        <v>7.4844632768361583</v>
      </c>
      <c r="O6" s="57">
        <f t="shared" si="5"/>
        <v>0.62147985142179341</v>
      </c>
    </row>
    <row r="7" spans="1:15" ht="15" customHeight="1" x14ac:dyDescent="0.25">
      <c r="A7" s="146" t="s">
        <v>21</v>
      </c>
      <c r="B7" s="92">
        <v>1906</v>
      </c>
      <c r="C7" s="143">
        <v>1463</v>
      </c>
      <c r="D7" s="54">
        <f t="shared" si="0"/>
        <v>-443</v>
      </c>
      <c r="E7" s="57">
        <f t="shared" si="1"/>
        <v>-23.242392444910809</v>
      </c>
      <c r="F7" s="92">
        <v>1177</v>
      </c>
      <c r="G7" s="143">
        <v>1128</v>
      </c>
      <c r="H7" s="54">
        <f t="shared" si="2"/>
        <v>-49</v>
      </c>
      <c r="I7" s="57">
        <f t="shared" si="3"/>
        <v>-4.1631265930331347</v>
      </c>
      <c r="J7" s="93">
        <v>8.8793284365162641</v>
      </c>
      <c r="K7" s="144">
        <v>9.8369788106630214</v>
      </c>
      <c r="L7" s="57">
        <f t="shared" si="4"/>
        <v>0.95765037414675724</v>
      </c>
      <c r="M7" s="94">
        <v>17.171171171171171</v>
      </c>
      <c r="N7" s="145">
        <v>10.601449275362318</v>
      </c>
      <c r="O7" s="57">
        <f t="shared" si="5"/>
        <v>-6.5697218958088524</v>
      </c>
    </row>
    <row r="8" spans="1:15" ht="15" customHeight="1" x14ac:dyDescent="0.25">
      <c r="A8" s="146" t="s">
        <v>22</v>
      </c>
      <c r="B8" s="92">
        <v>797</v>
      </c>
      <c r="C8" s="143">
        <v>674</v>
      </c>
      <c r="D8" s="54">
        <f t="shared" si="0"/>
        <v>-123</v>
      </c>
      <c r="E8" s="57">
        <f t="shared" si="1"/>
        <v>-15.432873274780427</v>
      </c>
      <c r="F8" s="92">
        <v>447</v>
      </c>
      <c r="G8" s="143">
        <v>354</v>
      </c>
      <c r="H8" s="54">
        <f t="shared" si="2"/>
        <v>-93</v>
      </c>
      <c r="I8" s="57">
        <f t="shared" si="3"/>
        <v>-20.80536912751678</v>
      </c>
      <c r="J8" s="93">
        <v>5.5884567126725218</v>
      </c>
      <c r="K8" s="144">
        <v>5.3694362017804158</v>
      </c>
      <c r="L8" s="57">
        <f t="shared" si="4"/>
        <v>-0.21902051089210595</v>
      </c>
      <c r="M8" s="94">
        <v>4.6337209302325579</v>
      </c>
      <c r="N8" s="145">
        <v>5.7606837606837606</v>
      </c>
      <c r="O8" s="57">
        <f t="shared" si="5"/>
        <v>1.1269628304512027</v>
      </c>
    </row>
    <row r="9" spans="1:15" ht="15" customHeight="1" x14ac:dyDescent="0.25">
      <c r="A9" s="146" t="s">
        <v>23</v>
      </c>
      <c r="B9" s="92">
        <v>596</v>
      </c>
      <c r="C9" s="143">
        <v>564</v>
      </c>
      <c r="D9" s="54">
        <f t="shared" si="0"/>
        <v>-32</v>
      </c>
      <c r="E9" s="57">
        <f t="shared" si="1"/>
        <v>-5.3691275167785237</v>
      </c>
      <c r="F9" s="92">
        <v>350</v>
      </c>
      <c r="G9" s="143">
        <v>359</v>
      </c>
      <c r="H9" s="54">
        <f t="shared" si="2"/>
        <v>9</v>
      </c>
      <c r="I9" s="57">
        <f t="shared" si="3"/>
        <v>2.5714285714285716</v>
      </c>
      <c r="J9" s="93">
        <v>6.706429780033841</v>
      </c>
      <c r="K9" s="144">
        <v>7.1001773049645394</v>
      </c>
      <c r="L9" s="57">
        <f t="shared" si="4"/>
        <v>0.39374752493069831</v>
      </c>
      <c r="M9" s="94">
        <v>6.6222222222222218</v>
      </c>
      <c r="N9" s="145">
        <v>9.5593220338983045</v>
      </c>
      <c r="O9" s="57">
        <f t="shared" si="5"/>
        <v>2.9370998116760827</v>
      </c>
    </row>
    <row r="10" spans="1:15" ht="15" customHeight="1" thickBot="1" x14ac:dyDescent="0.3">
      <c r="A10" s="147" t="s">
        <v>24</v>
      </c>
      <c r="B10" s="97"/>
      <c r="C10" s="148"/>
      <c r="D10" s="99"/>
      <c r="E10" s="100"/>
      <c r="F10" s="97"/>
      <c r="G10" s="148"/>
      <c r="H10" s="99"/>
      <c r="I10" s="100"/>
      <c r="J10" s="101"/>
      <c r="K10" s="149"/>
      <c r="L10" s="100"/>
      <c r="M10" s="103"/>
      <c r="N10" s="150"/>
      <c r="O10" s="100"/>
    </row>
    <row r="11" spans="1:15" ht="15" customHeight="1" thickBot="1" x14ac:dyDescent="0.3">
      <c r="A11" s="151" t="s">
        <v>25</v>
      </c>
      <c r="B11" s="106">
        <v>23675</v>
      </c>
      <c r="C11" s="152">
        <v>19871</v>
      </c>
      <c r="D11" s="108">
        <f t="shared" si="0"/>
        <v>-3804</v>
      </c>
      <c r="E11" s="109">
        <f t="shared" si="1"/>
        <v>-16.067581837381205</v>
      </c>
      <c r="F11" s="106">
        <v>16734</v>
      </c>
      <c r="G11" s="152">
        <v>14192</v>
      </c>
      <c r="H11" s="108">
        <f t="shared" si="2"/>
        <v>-2542</v>
      </c>
      <c r="I11" s="109">
        <f t="shared" si="3"/>
        <v>-15.190629855384248</v>
      </c>
      <c r="J11" s="110">
        <v>6.4</v>
      </c>
      <c r="K11" s="153">
        <v>6.7659151527351415</v>
      </c>
      <c r="L11" s="109">
        <f t="shared" si="4"/>
        <v>0.36591515273514119</v>
      </c>
      <c r="M11" s="112">
        <v>7.9</v>
      </c>
      <c r="N11" s="153">
        <v>7.81399921352733</v>
      </c>
      <c r="O11" s="109">
        <f t="shared" si="5"/>
        <v>-8.6000786472670399E-2</v>
      </c>
    </row>
    <row r="12" spans="1:15" ht="15" customHeight="1" x14ac:dyDescent="0.25">
      <c r="A12" s="154" t="s">
        <v>26</v>
      </c>
      <c r="B12" s="114">
        <v>10001</v>
      </c>
      <c r="C12" s="155">
        <v>11131</v>
      </c>
      <c r="D12" s="115">
        <f t="shared" si="0"/>
        <v>1130</v>
      </c>
      <c r="E12" s="116">
        <f t="shared" si="1"/>
        <v>11.298870112988702</v>
      </c>
      <c r="F12" s="114">
        <v>6777</v>
      </c>
      <c r="G12" s="155">
        <v>8345</v>
      </c>
      <c r="H12" s="115">
        <f t="shared" si="2"/>
        <v>1568</v>
      </c>
      <c r="I12" s="116">
        <f t="shared" si="3"/>
        <v>23.137081304411982</v>
      </c>
      <c r="J12" s="117">
        <v>6.8980296059211845</v>
      </c>
      <c r="K12" s="156">
        <v>6.221588356841254</v>
      </c>
      <c r="L12" s="116">
        <f t="shared" si="4"/>
        <v>-0.67644124907993053</v>
      </c>
      <c r="M12" s="119">
        <v>4.9583539910758549</v>
      </c>
      <c r="N12" s="157">
        <v>4.690686894226717</v>
      </c>
      <c r="O12" s="116">
        <f t="shared" si="5"/>
        <v>-0.26766709684913792</v>
      </c>
    </row>
    <row r="13" spans="1:15" ht="15" customHeight="1" x14ac:dyDescent="0.25">
      <c r="A13" s="158" t="s">
        <v>28</v>
      </c>
      <c r="B13" s="92">
        <v>17373</v>
      </c>
      <c r="C13" s="143">
        <v>14224</v>
      </c>
      <c r="D13" s="54">
        <f t="shared" si="0"/>
        <v>-3149</v>
      </c>
      <c r="E13" s="57">
        <f t="shared" si="1"/>
        <v>-18.125827433373626</v>
      </c>
      <c r="F13" s="92">
        <v>12041</v>
      </c>
      <c r="G13" s="143">
        <v>9564</v>
      </c>
      <c r="H13" s="54">
        <f t="shared" si="2"/>
        <v>-2477</v>
      </c>
      <c r="I13" s="57">
        <f t="shared" si="3"/>
        <v>-20.571381114525373</v>
      </c>
      <c r="J13" s="93">
        <v>7.8662077308600722</v>
      </c>
      <c r="K13" s="144">
        <v>8.3771442632170974</v>
      </c>
      <c r="L13" s="57">
        <f t="shared" si="4"/>
        <v>0.51093653235702519</v>
      </c>
      <c r="M13" s="94">
        <v>9.927428571428571</v>
      </c>
      <c r="N13" s="145">
        <v>9.4074074074074066</v>
      </c>
      <c r="O13" s="57">
        <f t="shared" si="5"/>
        <v>-0.52002116402116449</v>
      </c>
    </row>
    <row r="14" spans="1:15" ht="15" customHeight="1" x14ac:dyDescent="0.25">
      <c r="A14" s="158" t="s">
        <v>29</v>
      </c>
      <c r="B14" s="92">
        <v>30615</v>
      </c>
      <c r="C14" s="143">
        <v>27193</v>
      </c>
      <c r="D14" s="54">
        <f t="shared" si="0"/>
        <v>-3422</v>
      </c>
      <c r="E14" s="57">
        <f t="shared" si="1"/>
        <v>-11.177527355871305</v>
      </c>
      <c r="F14" s="92">
        <v>21398</v>
      </c>
      <c r="G14" s="143">
        <v>18805</v>
      </c>
      <c r="H14" s="54">
        <f t="shared" si="2"/>
        <v>-2593</v>
      </c>
      <c r="I14" s="57">
        <f t="shared" si="3"/>
        <v>-12.11795494906066</v>
      </c>
      <c r="J14" s="93">
        <v>7.840400509620725</v>
      </c>
      <c r="K14" s="144">
        <v>8.7503585481557753</v>
      </c>
      <c r="L14" s="57">
        <f t="shared" si="4"/>
        <v>0.90995803853505031</v>
      </c>
      <c r="M14" s="94">
        <v>7.1396921641791042</v>
      </c>
      <c r="N14" s="145">
        <v>8.578233438485805</v>
      </c>
      <c r="O14" s="57">
        <f t="shared" si="5"/>
        <v>1.4385412743067008</v>
      </c>
    </row>
    <row r="15" spans="1:15" ht="15" customHeight="1" x14ac:dyDescent="0.25">
      <c r="A15" s="158" t="s">
        <v>30</v>
      </c>
      <c r="B15" s="92">
        <v>405</v>
      </c>
      <c r="C15" s="143">
        <v>396</v>
      </c>
      <c r="D15" s="54">
        <f t="shared" si="0"/>
        <v>-9</v>
      </c>
      <c r="E15" s="57">
        <f t="shared" si="1"/>
        <v>-2.2222222222222223</v>
      </c>
      <c r="F15" s="92">
        <v>270</v>
      </c>
      <c r="G15" s="143">
        <v>317</v>
      </c>
      <c r="H15" s="54">
        <f t="shared" si="2"/>
        <v>47</v>
      </c>
      <c r="I15" s="57">
        <f t="shared" si="3"/>
        <v>17.407407407407408</v>
      </c>
      <c r="J15" s="93">
        <v>8.7481481481481485</v>
      </c>
      <c r="K15" s="144">
        <v>9.3648989898989896</v>
      </c>
      <c r="L15" s="57">
        <f t="shared" si="4"/>
        <v>0.61675084175084116</v>
      </c>
      <c r="M15" s="94">
        <v>7.9411764705882355</v>
      </c>
      <c r="N15" s="145">
        <v>7.615384615384615</v>
      </c>
      <c r="O15" s="57">
        <f t="shared" si="5"/>
        <v>-0.32579185520362053</v>
      </c>
    </row>
    <row r="16" spans="1:15" ht="15" customHeight="1" x14ac:dyDescent="0.25">
      <c r="A16" s="158" t="s">
        <v>31</v>
      </c>
      <c r="B16" s="92">
        <v>116</v>
      </c>
      <c r="C16" s="143">
        <v>163</v>
      </c>
      <c r="D16" s="54">
        <f t="shared" si="0"/>
        <v>47</v>
      </c>
      <c r="E16" s="57">
        <f t="shared" si="1"/>
        <v>40.517241379310342</v>
      </c>
      <c r="F16" s="92">
        <v>83</v>
      </c>
      <c r="G16" s="143">
        <v>115</v>
      </c>
      <c r="H16" s="54">
        <f t="shared" si="2"/>
        <v>32</v>
      </c>
      <c r="I16" s="57">
        <f t="shared" si="3"/>
        <v>38.554216867469883</v>
      </c>
      <c r="J16" s="93">
        <v>9.2974137931034484</v>
      </c>
      <c r="K16" s="144">
        <v>8.9447852760736204</v>
      </c>
      <c r="L16" s="57">
        <f t="shared" si="4"/>
        <v>-0.352628517029828</v>
      </c>
      <c r="M16" s="94">
        <v>7.7333333333333334</v>
      </c>
      <c r="N16" s="145">
        <v>4.5277777777777777</v>
      </c>
      <c r="O16" s="57">
        <f t="shared" si="5"/>
        <v>-3.2055555555555557</v>
      </c>
    </row>
    <row r="17" spans="1:15" ht="15" customHeight="1" x14ac:dyDescent="0.25">
      <c r="A17" s="158" t="s">
        <v>32</v>
      </c>
      <c r="B17" s="92">
        <v>16997</v>
      </c>
      <c r="C17" s="143">
        <v>14357</v>
      </c>
      <c r="D17" s="54">
        <f t="shared" si="0"/>
        <v>-2640</v>
      </c>
      <c r="E17" s="57">
        <f t="shared" si="1"/>
        <v>-15.532152732835206</v>
      </c>
      <c r="F17" s="92">
        <v>14024</v>
      </c>
      <c r="G17" s="143">
        <v>11824</v>
      </c>
      <c r="H17" s="54">
        <f t="shared" si="2"/>
        <v>-2200</v>
      </c>
      <c r="I17" s="57">
        <f t="shared" si="3"/>
        <v>-15.687393040501997</v>
      </c>
      <c r="J17" s="93">
        <v>7.0676025663664728</v>
      </c>
      <c r="K17" s="144">
        <v>6.8813819042975553</v>
      </c>
      <c r="L17" s="57">
        <f t="shared" si="4"/>
        <v>-0.18622066206891752</v>
      </c>
      <c r="M17" s="94">
        <v>5.4442664958360023</v>
      </c>
      <c r="N17" s="145">
        <v>7.6448349307774226</v>
      </c>
      <c r="O17" s="57">
        <f t="shared" si="5"/>
        <v>2.2005684349414203</v>
      </c>
    </row>
    <row r="18" spans="1:15" ht="15" customHeight="1" x14ac:dyDescent="0.25">
      <c r="A18" s="158" t="s">
        <v>33</v>
      </c>
      <c r="B18" s="92">
        <v>5339</v>
      </c>
      <c r="C18" s="143">
        <v>6498</v>
      </c>
      <c r="D18" s="54">
        <f t="shared" si="0"/>
        <v>1159</v>
      </c>
      <c r="E18" s="57">
        <f t="shared" si="1"/>
        <v>21.708185053380785</v>
      </c>
      <c r="F18" s="92">
        <v>4823</v>
      </c>
      <c r="G18" s="143">
        <v>5825</v>
      </c>
      <c r="H18" s="54">
        <f t="shared" si="2"/>
        <v>1002</v>
      </c>
      <c r="I18" s="57">
        <f t="shared" si="3"/>
        <v>20.775450964130208</v>
      </c>
      <c r="J18" s="93">
        <v>6.12015358681401</v>
      </c>
      <c r="K18" s="144">
        <v>6.1322714681440447</v>
      </c>
      <c r="L18" s="57">
        <f t="shared" si="4"/>
        <v>1.2117881330034663E-2</v>
      </c>
      <c r="M18" s="94">
        <v>5.3443443443443446</v>
      </c>
      <c r="N18" s="145">
        <v>4.7086956521739127</v>
      </c>
      <c r="O18" s="57">
        <f t="shared" si="5"/>
        <v>-0.63564869217043185</v>
      </c>
    </row>
    <row r="19" spans="1:15" ht="15" customHeight="1" x14ac:dyDescent="0.25">
      <c r="A19" s="158" t="s">
        <v>34</v>
      </c>
      <c r="B19" s="92"/>
      <c r="C19" s="143"/>
      <c r="D19" s="54"/>
      <c r="E19" s="57"/>
      <c r="F19" s="92"/>
      <c r="G19" s="143"/>
      <c r="H19" s="54"/>
      <c r="I19" s="57"/>
      <c r="J19" s="93"/>
      <c r="K19" s="144"/>
      <c r="L19" s="57"/>
      <c r="M19" s="94"/>
      <c r="N19" s="145"/>
      <c r="O19" s="57"/>
    </row>
    <row r="20" spans="1:15" ht="15" customHeight="1" x14ac:dyDescent="0.25">
      <c r="A20" s="158" t="s">
        <v>35</v>
      </c>
      <c r="B20" s="92">
        <v>751</v>
      </c>
      <c r="C20" s="143">
        <v>689</v>
      </c>
      <c r="D20" s="54">
        <f t="shared" si="0"/>
        <v>-62</v>
      </c>
      <c r="E20" s="57">
        <f t="shared" si="1"/>
        <v>-8.2556591211717709</v>
      </c>
      <c r="F20" s="92">
        <v>526</v>
      </c>
      <c r="G20" s="143">
        <v>472</v>
      </c>
      <c r="H20" s="54">
        <f t="shared" si="2"/>
        <v>-54</v>
      </c>
      <c r="I20" s="57">
        <f t="shared" si="3"/>
        <v>-10.266159695817491</v>
      </c>
      <c r="J20" s="93">
        <v>9.50492264416315</v>
      </c>
      <c r="K20" s="144">
        <v>9.3214804063860672</v>
      </c>
      <c r="L20" s="57">
        <f t="shared" si="4"/>
        <v>-0.18344223777708279</v>
      </c>
      <c r="M20" s="94">
        <v>8.9404761904761898</v>
      </c>
      <c r="N20" s="145">
        <v>9.5694444444444446</v>
      </c>
      <c r="O20" s="57">
        <f t="shared" si="5"/>
        <v>0.62896825396825484</v>
      </c>
    </row>
    <row r="21" spans="1:15" ht="15" customHeight="1" x14ac:dyDescent="0.25">
      <c r="A21" s="158" t="s">
        <v>36</v>
      </c>
      <c r="B21" s="92">
        <v>813</v>
      </c>
      <c r="C21" s="143">
        <v>864</v>
      </c>
      <c r="D21" s="54">
        <f t="shared" si="0"/>
        <v>51</v>
      </c>
      <c r="E21" s="57">
        <f t="shared" si="1"/>
        <v>6.2730627306273066</v>
      </c>
      <c r="F21" s="92">
        <v>534</v>
      </c>
      <c r="G21" s="143">
        <v>599</v>
      </c>
      <c r="H21" s="54">
        <f t="shared" si="2"/>
        <v>65</v>
      </c>
      <c r="I21" s="57">
        <f t="shared" si="3"/>
        <v>12.172284644194757</v>
      </c>
      <c r="J21" s="93">
        <v>9.9212792127921272</v>
      </c>
      <c r="K21" s="144">
        <v>10.427662037037036</v>
      </c>
      <c r="L21" s="57">
        <f t="shared" si="4"/>
        <v>0.5063828242449091</v>
      </c>
      <c r="M21" s="94">
        <v>12.507692307692308</v>
      </c>
      <c r="N21" s="145">
        <v>6.4</v>
      </c>
      <c r="O21" s="57">
        <f t="shared" si="5"/>
        <v>-6.1076923076923073</v>
      </c>
    </row>
    <row r="22" spans="1:15" ht="15" customHeight="1" x14ac:dyDescent="0.25">
      <c r="A22" s="158" t="s">
        <v>37</v>
      </c>
      <c r="B22" s="92">
        <v>1094</v>
      </c>
      <c r="C22" s="143">
        <v>957</v>
      </c>
      <c r="D22" s="54">
        <f t="shared" si="0"/>
        <v>-137</v>
      </c>
      <c r="E22" s="57">
        <f t="shared" si="1"/>
        <v>-12.522851919561242</v>
      </c>
      <c r="F22" s="92">
        <v>436</v>
      </c>
      <c r="G22" s="143">
        <v>292</v>
      </c>
      <c r="H22" s="54">
        <f t="shared" si="2"/>
        <v>-144</v>
      </c>
      <c r="I22" s="57">
        <f t="shared" si="3"/>
        <v>-33.027522935779814</v>
      </c>
      <c r="J22" s="93">
        <v>10.047074954296161</v>
      </c>
      <c r="K22" s="144">
        <v>12.123301985370951</v>
      </c>
      <c r="L22" s="57">
        <f t="shared" si="4"/>
        <v>2.0762270310747901</v>
      </c>
      <c r="M22" s="94">
        <v>17.64516129032258</v>
      </c>
      <c r="N22" s="145">
        <v>16.789473684210527</v>
      </c>
      <c r="O22" s="57">
        <f t="shared" si="5"/>
        <v>-0.85568760611205263</v>
      </c>
    </row>
    <row r="23" spans="1:15" ht="15" customHeight="1" x14ac:dyDescent="0.25">
      <c r="A23" s="158" t="s">
        <v>38</v>
      </c>
      <c r="B23" s="92">
        <v>1407</v>
      </c>
      <c r="C23" s="143">
        <v>1252</v>
      </c>
      <c r="D23" s="54">
        <f t="shared" si="0"/>
        <v>-155</v>
      </c>
      <c r="E23" s="57">
        <f t="shared" si="1"/>
        <v>-11.016346837242359</v>
      </c>
      <c r="F23" s="92">
        <v>715</v>
      </c>
      <c r="G23" s="143">
        <v>573</v>
      </c>
      <c r="H23" s="54">
        <f t="shared" si="2"/>
        <v>-142</v>
      </c>
      <c r="I23" s="57">
        <f t="shared" si="3"/>
        <v>-19.86013986013986</v>
      </c>
      <c r="J23" s="93">
        <v>11.636460554371002</v>
      </c>
      <c r="K23" s="144">
        <v>13.19408945686901</v>
      </c>
      <c r="L23" s="57">
        <f t="shared" si="4"/>
        <v>1.5576289024980081</v>
      </c>
      <c r="M23" s="94">
        <v>17.810126582278482</v>
      </c>
      <c r="N23" s="145">
        <v>12.155339805825243</v>
      </c>
      <c r="O23" s="57">
        <f t="shared" si="5"/>
        <v>-5.6547867764532391</v>
      </c>
    </row>
    <row r="24" spans="1:15" ht="15" customHeight="1" x14ac:dyDescent="0.25">
      <c r="A24" s="158" t="s">
        <v>39</v>
      </c>
      <c r="B24" s="92">
        <v>4819</v>
      </c>
      <c r="C24" s="143">
        <v>3781</v>
      </c>
      <c r="D24" s="54">
        <f t="shared" si="0"/>
        <v>-1038</v>
      </c>
      <c r="E24" s="57">
        <f t="shared" si="1"/>
        <v>-21.53973853496576</v>
      </c>
      <c r="F24" s="92">
        <v>2980</v>
      </c>
      <c r="G24" s="143">
        <v>2466</v>
      </c>
      <c r="H24" s="54">
        <f t="shared" si="2"/>
        <v>-514</v>
      </c>
      <c r="I24" s="57">
        <f t="shared" si="3"/>
        <v>-17.248322147651006</v>
      </c>
      <c r="J24" s="93">
        <v>10.438057688317079</v>
      </c>
      <c r="K24" s="144">
        <v>9.8283522877545622</v>
      </c>
      <c r="L24" s="57">
        <f t="shared" si="4"/>
        <v>-0.60970540056251643</v>
      </c>
      <c r="M24" s="94">
        <v>12.047499999999999</v>
      </c>
      <c r="N24" s="145">
        <v>8.1487068965517242</v>
      </c>
      <c r="O24" s="57">
        <f t="shared" si="5"/>
        <v>-3.8987931034482752</v>
      </c>
    </row>
    <row r="25" spans="1:15" ht="15" customHeight="1" x14ac:dyDescent="0.25">
      <c r="A25" s="158" t="s">
        <v>40</v>
      </c>
      <c r="B25" s="92">
        <v>619</v>
      </c>
      <c r="C25" s="143">
        <v>1113</v>
      </c>
      <c r="D25" s="54">
        <f t="shared" si="0"/>
        <v>494</v>
      </c>
      <c r="E25" s="57">
        <f t="shared" si="1"/>
        <v>79.806138933764132</v>
      </c>
      <c r="F25" s="92">
        <v>458</v>
      </c>
      <c r="G25" s="143">
        <v>965</v>
      </c>
      <c r="H25" s="54">
        <f t="shared" si="2"/>
        <v>507</v>
      </c>
      <c r="I25" s="57">
        <f t="shared" si="3"/>
        <v>110.69868995633188</v>
      </c>
      <c r="J25" s="93">
        <v>2.6825525040387723</v>
      </c>
      <c r="K25" s="144">
        <v>3.3364779874213837</v>
      </c>
      <c r="L25" s="57">
        <f t="shared" si="4"/>
        <v>0.65392548338261136</v>
      </c>
      <c r="M25" s="94">
        <v>2.5265306122448981</v>
      </c>
      <c r="N25" s="145">
        <v>2.5067567567567566</v>
      </c>
      <c r="O25" s="57">
        <f t="shared" si="5"/>
        <v>-1.9773855488141479E-2</v>
      </c>
    </row>
    <row r="26" spans="1:15" ht="15" customHeight="1" x14ac:dyDescent="0.25">
      <c r="A26" s="158" t="s">
        <v>41</v>
      </c>
      <c r="B26" s="92"/>
      <c r="C26" s="143"/>
      <c r="D26" s="54"/>
      <c r="E26" s="57"/>
      <c r="F26" s="92"/>
      <c r="G26" s="143"/>
      <c r="H26" s="54"/>
      <c r="I26" s="57"/>
      <c r="J26" s="93"/>
      <c r="K26" s="144"/>
      <c r="L26" s="57"/>
      <c r="M26" s="94"/>
      <c r="N26" s="145"/>
      <c r="O26" s="57"/>
    </row>
    <row r="27" spans="1:15" ht="15" customHeight="1" thickBot="1" x14ac:dyDescent="0.3">
      <c r="A27" s="159" t="s">
        <v>42</v>
      </c>
      <c r="B27" s="97">
        <v>59</v>
      </c>
      <c r="C27" s="148">
        <v>297</v>
      </c>
      <c r="D27" s="99">
        <f t="shared" si="0"/>
        <v>238</v>
      </c>
      <c r="E27" s="100">
        <f t="shared" si="1"/>
        <v>403.38983050847457</v>
      </c>
      <c r="F27" s="97">
        <v>15</v>
      </c>
      <c r="G27" s="148">
        <v>217</v>
      </c>
      <c r="H27" s="99">
        <f t="shared" si="2"/>
        <v>202</v>
      </c>
      <c r="I27" s="100">
        <f t="shared" si="3"/>
        <v>1346.6666666666667</v>
      </c>
      <c r="J27" s="101">
        <v>9.0508474576271194</v>
      </c>
      <c r="K27" s="149">
        <v>8.6902356902356903</v>
      </c>
      <c r="L27" s="100">
        <f t="shared" si="4"/>
        <v>-0.36061176739142908</v>
      </c>
      <c r="M27" s="103">
        <v>6.5555555555555554</v>
      </c>
      <c r="N27" s="150">
        <v>8.4857142857142858</v>
      </c>
      <c r="O27" s="100">
        <f t="shared" si="5"/>
        <v>1.9301587301587304</v>
      </c>
    </row>
    <row r="28" spans="1:15" ht="15" customHeight="1" thickBot="1" x14ac:dyDescent="0.3">
      <c r="A28" s="151" t="s">
        <v>43</v>
      </c>
      <c r="B28" s="106">
        <v>24861</v>
      </c>
      <c r="C28" s="152">
        <v>21343</v>
      </c>
      <c r="D28" s="108">
        <f t="shared" si="0"/>
        <v>-3518</v>
      </c>
      <c r="E28" s="109">
        <f t="shared" si="1"/>
        <v>-14.150677768392262</v>
      </c>
      <c r="F28" s="106">
        <v>18342</v>
      </c>
      <c r="G28" s="152">
        <v>16036</v>
      </c>
      <c r="H28" s="108">
        <f t="shared" si="2"/>
        <v>-2306</v>
      </c>
      <c r="I28" s="109">
        <f t="shared" si="3"/>
        <v>-12.572238578126704</v>
      </c>
      <c r="J28" s="110">
        <v>7.5</v>
      </c>
      <c r="K28" s="153">
        <v>8.3773836855175006</v>
      </c>
      <c r="L28" s="109">
        <f t="shared" si="4"/>
        <v>0.87738368551750057</v>
      </c>
      <c r="M28" s="112">
        <v>9.4</v>
      </c>
      <c r="N28" s="153">
        <v>10.285783132530121</v>
      </c>
      <c r="O28" s="109">
        <f t="shared" si="5"/>
        <v>0.8857831325301202</v>
      </c>
    </row>
    <row r="29" spans="1:15" ht="15" customHeight="1" x14ac:dyDescent="0.25">
      <c r="A29" s="160" t="s">
        <v>44</v>
      </c>
      <c r="B29" s="114">
        <v>3723</v>
      </c>
      <c r="C29" s="155">
        <v>3254</v>
      </c>
      <c r="D29" s="115">
        <f t="shared" si="0"/>
        <v>-469</v>
      </c>
      <c r="E29" s="116">
        <f t="shared" si="1"/>
        <v>-12.597367714208971</v>
      </c>
      <c r="F29" s="114">
        <v>2707</v>
      </c>
      <c r="G29" s="155">
        <v>2676</v>
      </c>
      <c r="H29" s="115">
        <f t="shared" si="2"/>
        <v>-31</v>
      </c>
      <c r="I29" s="116">
        <f t="shared" si="3"/>
        <v>-1.1451791651274474</v>
      </c>
      <c r="J29" s="117">
        <v>6.3549905838041427</v>
      </c>
      <c r="K29" s="156">
        <v>6.9850952673632456</v>
      </c>
      <c r="L29" s="116">
        <f t="shared" si="4"/>
        <v>0.63010468355910287</v>
      </c>
      <c r="M29" s="119">
        <v>7.2857142857142856</v>
      </c>
      <c r="N29" s="157">
        <v>8.6542553191489358</v>
      </c>
      <c r="O29" s="116">
        <f t="shared" si="5"/>
        <v>1.3685410334346502</v>
      </c>
    </row>
    <row r="30" spans="1:15" ht="15" customHeight="1" x14ac:dyDescent="0.25">
      <c r="A30" s="161" t="s">
        <v>46</v>
      </c>
      <c r="B30" s="92">
        <v>75</v>
      </c>
      <c r="C30" s="162">
        <v>10</v>
      </c>
      <c r="D30" s="54">
        <f t="shared" si="0"/>
        <v>-65</v>
      </c>
      <c r="E30" s="57">
        <f t="shared" si="1"/>
        <v>-86.666666666666671</v>
      </c>
      <c r="F30" s="92">
        <v>57</v>
      </c>
      <c r="G30" s="162">
        <v>7</v>
      </c>
      <c r="H30" s="54">
        <f t="shared" si="2"/>
        <v>-50</v>
      </c>
      <c r="I30" s="57">
        <f t="shared" si="3"/>
        <v>-87.719298245614041</v>
      </c>
      <c r="J30" s="93">
        <v>14.726666666666667</v>
      </c>
      <c r="K30" s="144">
        <v>11.55</v>
      </c>
      <c r="L30" s="57">
        <f t="shared" si="4"/>
        <v>-3.1766666666666659</v>
      </c>
      <c r="M30" s="94">
        <v>75</v>
      </c>
      <c r="N30" s="145"/>
      <c r="O30" s="57">
        <f t="shared" si="5"/>
        <v>-75</v>
      </c>
    </row>
    <row r="31" spans="1:15" ht="15" customHeight="1" x14ac:dyDescent="0.25">
      <c r="A31" s="161" t="s">
        <v>47</v>
      </c>
      <c r="B31" s="92">
        <v>709</v>
      </c>
      <c r="C31" s="143">
        <v>671</v>
      </c>
      <c r="D31" s="54">
        <f t="shared" si="0"/>
        <v>-38</v>
      </c>
      <c r="E31" s="57">
        <f t="shared" si="1"/>
        <v>-5.3596614950634693</v>
      </c>
      <c r="F31" s="92">
        <v>460</v>
      </c>
      <c r="G31" s="143">
        <v>333</v>
      </c>
      <c r="H31" s="54">
        <f t="shared" si="2"/>
        <v>-127</v>
      </c>
      <c r="I31" s="57">
        <f t="shared" si="3"/>
        <v>-27.608695652173914</v>
      </c>
      <c r="J31" s="93">
        <v>10.680930930930931</v>
      </c>
      <c r="K31" s="144">
        <v>12.321162444113265</v>
      </c>
      <c r="L31" s="57">
        <f t="shared" si="4"/>
        <v>1.640231513182334</v>
      </c>
      <c r="M31" s="94">
        <v>13.377358490566039</v>
      </c>
      <c r="N31" s="145">
        <v>20.96875</v>
      </c>
      <c r="O31" s="57">
        <f t="shared" si="5"/>
        <v>7.5913915094339615</v>
      </c>
    </row>
    <row r="32" spans="1:15" ht="15" customHeight="1" thickBot="1" x14ac:dyDescent="0.3">
      <c r="A32" s="163" t="s">
        <v>48</v>
      </c>
      <c r="B32" s="97">
        <v>2235</v>
      </c>
      <c r="C32" s="148">
        <v>1789</v>
      </c>
      <c r="D32" s="99">
        <f t="shared" si="0"/>
        <v>-446</v>
      </c>
      <c r="E32" s="100">
        <f t="shared" si="1"/>
        <v>-19.955257270693512</v>
      </c>
      <c r="F32" s="97">
        <v>1533</v>
      </c>
      <c r="G32" s="148">
        <v>1246</v>
      </c>
      <c r="H32" s="99">
        <f t="shared" si="2"/>
        <v>-287</v>
      </c>
      <c r="I32" s="100">
        <f t="shared" si="3"/>
        <v>-18.721461187214611</v>
      </c>
      <c r="J32" s="101">
        <v>10.198117436127298</v>
      </c>
      <c r="K32" s="149">
        <v>10.71296813862493</v>
      </c>
      <c r="L32" s="100">
        <f t="shared" si="4"/>
        <v>0.51485070249763254</v>
      </c>
      <c r="M32" s="103">
        <v>12.016129032258064</v>
      </c>
      <c r="N32" s="150">
        <v>8.39906103286385</v>
      </c>
      <c r="O32" s="100">
        <f t="shared" si="5"/>
        <v>-3.6170679993942141</v>
      </c>
    </row>
    <row r="33" spans="1:15" ht="15" customHeight="1" x14ac:dyDescent="0.25">
      <c r="A33" s="164" t="s">
        <v>49</v>
      </c>
      <c r="B33" s="126">
        <v>6908</v>
      </c>
      <c r="C33" s="165">
        <v>5863</v>
      </c>
      <c r="D33" s="49">
        <f t="shared" si="0"/>
        <v>-1045</v>
      </c>
      <c r="E33" s="52">
        <f t="shared" si="1"/>
        <v>-15.127388535031848</v>
      </c>
      <c r="F33" s="126">
        <v>4900</v>
      </c>
      <c r="G33" s="165">
        <v>4093</v>
      </c>
      <c r="H33" s="49">
        <f t="shared" si="2"/>
        <v>-807</v>
      </c>
      <c r="I33" s="52">
        <f t="shared" si="3"/>
        <v>-16.469387755102041</v>
      </c>
      <c r="J33" s="127">
        <v>7.9396901245293945</v>
      </c>
      <c r="K33" s="166">
        <v>7.5454545454545459</v>
      </c>
      <c r="L33" s="52">
        <f t="shared" si="4"/>
        <v>-0.39423557907484863</v>
      </c>
      <c r="M33" s="128">
        <v>7.9585253456221201</v>
      </c>
      <c r="N33" s="167">
        <v>7.0131578947368425</v>
      </c>
      <c r="O33" s="52">
        <f t="shared" si="5"/>
        <v>-0.94536745088527763</v>
      </c>
    </row>
    <row r="34" spans="1:15" ht="15" customHeight="1" x14ac:dyDescent="0.25">
      <c r="A34" s="168" t="s">
        <v>51</v>
      </c>
      <c r="B34" s="92">
        <v>2525</v>
      </c>
      <c r="C34" s="143">
        <v>3315</v>
      </c>
      <c r="D34" s="54">
        <f t="shared" si="0"/>
        <v>790</v>
      </c>
      <c r="E34" s="57">
        <f t="shared" si="1"/>
        <v>31.287128712871286</v>
      </c>
      <c r="F34" s="92">
        <v>1584</v>
      </c>
      <c r="G34" s="143">
        <v>2367</v>
      </c>
      <c r="H34" s="54">
        <f t="shared" si="2"/>
        <v>783</v>
      </c>
      <c r="I34" s="57">
        <f t="shared" si="3"/>
        <v>49.43181818181818</v>
      </c>
      <c r="J34" s="93">
        <v>8.2859690844233054</v>
      </c>
      <c r="K34" s="144">
        <v>6.9891402714932127</v>
      </c>
      <c r="L34" s="57">
        <f t="shared" si="4"/>
        <v>-1.2968288129300927</v>
      </c>
      <c r="M34" s="94">
        <v>9.1485507246376816</v>
      </c>
      <c r="N34" s="145">
        <v>8.5880829015544045</v>
      </c>
      <c r="O34" s="57">
        <f t="shared" si="5"/>
        <v>-0.56046782308327714</v>
      </c>
    </row>
    <row r="35" spans="1:15" ht="15" customHeight="1" x14ac:dyDescent="0.25">
      <c r="A35" s="168" t="s">
        <v>52</v>
      </c>
      <c r="B35" s="92">
        <v>4324</v>
      </c>
      <c r="C35" s="143">
        <v>1647</v>
      </c>
      <c r="D35" s="54">
        <f t="shared" si="0"/>
        <v>-2677</v>
      </c>
      <c r="E35" s="57">
        <f t="shared" si="1"/>
        <v>-61.910268270120262</v>
      </c>
      <c r="F35" s="92">
        <v>3412</v>
      </c>
      <c r="G35" s="143">
        <v>902</v>
      </c>
      <c r="H35" s="54">
        <f t="shared" si="2"/>
        <v>-2510</v>
      </c>
      <c r="I35" s="57">
        <f t="shared" si="3"/>
        <v>-73.56389214536928</v>
      </c>
      <c r="J35" s="93">
        <v>6.7051341350601295</v>
      </c>
      <c r="K35" s="144">
        <v>7.909532483302975</v>
      </c>
      <c r="L35" s="57">
        <f t="shared" si="4"/>
        <v>1.2043983482428455</v>
      </c>
      <c r="M35" s="94">
        <v>6.3124087591240876</v>
      </c>
      <c r="N35" s="145">
        <v>9.411428571428571</v>
      </c>
      <c r="O35" s="57">
        <f t="shared" si="5"/>
        <v>3.0990198123044834</v>
      </c>
    </row>
    <row r="36" spans="1:15" ht="15" customHeight="1" thickBot="1" x14ac:dyDescent="0.3">
      <c r="A36" s="169" t="s">
        <v>53</v>
      </c>
      <c r="B36" s="131">
        <v>979</v>
      </c>
      <c r="C36" s="170">
        <v>484</v>
      </c>
      <c r="D36" s="59">
        <f t="shared" si="0"/>
        <v>-495</v>
      </c>
      <c r="E36" s="62">
        <f t="shared" si="1"/>
        <v>-50.561797752808985</v>
      </c>
      <c r="F36" s="131">
        <v>766</v>
      </c>
      <c r="G36" s="170">
        <v>336</v>
      </c>
      <c r="H36" s="59">
        <f t="shared" si="2"/>
        <v>-430</v>
      </c>
      <c r="I36" s="62">
        <f t="shared" si="3"/>
        <v>-56.135770234986943</v>
      </c>
      <c r="J36" s="132">
        <v>8.2997957099080697</v>
      </c>
      <c r="K36" s="171">
        <v>7.7902892561983474</v>
      </c>
      <c r="L36" s="62">
        <f t="shared" si="4"/>
        <v>-0.50950645370972225</v>
      </c>
      <c r="M36" s="133">
        <v>15.296875</v>
      </c>
      <c r="N36" s="172">
        <v>10.297872340425531</v>
      </c>
      <c r="O36" s="62">
        <f t="shared" si="5"/>
        <v>-4.9990026595744688</v>
      </c>
    </row>
    <row r="37" spans="1:15" ht="15" customHeight="1" thickBot="1" x14ac:dyDescent="0.3">
      <c r="B37" s="134"/>
      <c r="C37" s="27"/>
      <c r="D37" s="27"/>
      <c r="E37" s="135"/>
      <c r="F37" s="134"/>
      <c r="G37" s="27"/>
      <c r="H37" s="27"/>
      <c r="I37" s="135"/>
      <c r="J37" s="136"/>
      <c r="K37" s="27"/>
      <c r="L37" s="135"/>
      <c r="M37" s="137"/>
      <c r="N37" s="27"/>
      <c r="O37" s="135"/>
    </row>
    <row r="38" spans="1:15" ht="15" customHeight="1" x14ac:dyDescent="0.25">
      <c r="A38" s="138" t="s">
        <v>54</v>
      </c>
      <c r="B38" s="126">
        <v>77570</v>
      </c>
      <c r="C38" s="49">
        <v>65206</v>
      </c>
      <c r="D38" s="49">
        <f t="shared" si="0"/>
        <v>-12364</v>
      </c>
      <c r="E38" s="52">
        <f t="shared" si="1"/>
        <v>-15.939151733917752</v>
      </c>
      <c r="F38" s="126">
        <v>56977</v>
      </c>
      <c r="G38" s="49">
        <v>48952</v>
      </c>
      <c r="H38" s="49">
        <f t="shared" si="2"/>
        <v>-8025</v>
      </c>
      <c r="I38" s="52">
        <f t="shared" si="3"/>
        <v>-14.084630640433859</v>
      </c>
      <c r="J38" s="127">
        <v>6.6</v>
      </c>
      <c r="K38" s="50">
        <v>6.6954344692206238</v>
      </c>
      <c r="L38" s="52">
        <f t="shared" si="4"/>
        <v>9.5434469220624152E-2</v>
      </c>
      <c r="M38" s="128">
        <v>7.7</v>
      </c>
      <c r="N38" s="50">
        <v>7.3380598694575738</v>
      </c>
      <c r="O38" s="52">
        <f t="shared" si="5"/>
        <v>-0.36194013054242635</v>
      </c>
    </row>
    <row r="39" spans="1:15" ht="15" customHeight="1" x14ac:dyDescent="0.25">
      <c r="A39" s="139" t="s">
        <v>55</v>
      </c>
      <c r="B39" s="92">
        <v>114650</v>
      </c>
      <c r="C39" s="54">
        <v>106039</v>
      </c>
      <c r="D39" s="54">
        <f t="shared" si="0"/>
        <v>-8611</v>
      </c>
      <c r="E39" s="57">
        <f t="shared" si="1"/>
        <v>-7.5106846925425206</v>
      </c>
      <c r="F39" s="92">
        <v>82964</v>
      </c>
      <c r="G39" s="54">
        <v>78117</v>
      </c>
      <c r="H39" s="54">
        <f t="shared" si="2"/>
        <v>-4847</v>
      </c>
      <c r="I39" s="57">
        <f t="shared" si="3"/>
        <v>-5.8422930427655366</v>
      </c>
      <c r="J39" s="93">
        <v>7.7</v>
      </c>
      <c r="K39" s="55">
        <v>7.9946717717066367</v>
      </c>
      <c r="L39" s="57">
        <f t="shared" si="4"/>
        <v>0.2946717717066365</v>
      </c>
      <c r="M39" s="94">
        <v>7.4</v>
      </c>
      <c r="N39" s="55">
        <v>7.5564027649112804</v>
      </c>
      <c r="O39" s="57">
        <f t="shared" si="5"/>
        <v>0.15640276491128002</v>
      </c>
    </row>
    <row r="40" spans="1:15" ht="15" customHeight="1" x14ac:dyDescent="0.25">
      <c r="A40" s="139" t="s">
        <v>56</v>
      </c>
      <c r="B40" s="92">
        <v>192220</v>
      </c>
      <c r="C40" s="54">
        <v>171245</v>
      </c>
      <c r="D40" s="54">
        <f t="shared" si="0"/>
        <v>-20975</v>
      </c>
      <c r="E40" s="57">
        <f t="shared" si="1"/>
        <v>-10.911975860992612</v>
      </c>
      <c r="F40" s="92">
        <v>139941</v>
      </c>
      <c r="G40" s="54">
        <v>127069</v>
      </c>
      <c r="H40" s="54">
        <f t="shared" si="2"/>
        <v>-12872</v>
      </c>
      <c r="I40" s="57">
        <f t="shared" si="3"/>
        <v>-9.1981620825919492</v>
      </c>
      <c r="J40" s="93">
        <v>7.2</v>
      </c>
      <c r="K40" s="55">
        <v>7.4999532833075415</v>
      </c>
      <c r="L40" s="57">
        <f t="shared" si="4"/>
        <v>0.29995328330754134</v>
      </c>
      <c r="M40" s="94">
        <v>7.5</v>
      </c>
      <c r="N40" s="55">
        <v>7.4717483310790174</v>
      </c>
      <c r="O40" s="57">
        <f t="shared" si="5"/>
        <v>-2.8251668920982631E-2</v>
      </c>
    </row>
    <row r="41" spans="1:15" ht="15" customHeight="1" x14ac:dyDescent="0.25">
      <c r="A41" s="139" t="s">
        <v>57</v>
      </c>
      <c r="B41" s="92">
        <v>6742</v>
      </c>
      <c r="C41" s="54">
        <v>5724</v>
      </c>
      <c r="D41" s="54">
        <f t="shared" si="0"/>
        <v>-1018</v>
      </c>
      <c r="E41" s="57">
        <f t="shared" si="1"/>
        <v>-15.099377039454168</v>
      </c>
      <c r="F41" s="92">
        <v>4757</v>
      </c>
      <c r="G41" s="54">
        <v>4262</v>
      </c>
      <c r="H41" s="54">
        <f t="shared" si="2"/>
        <v>-495</v>
      </c>
      <c r="I41" s="57">
        <f t="shared" si="3"/>
        <v>-10.405717889426109</v>
      </c>
      <c r="J41" s="93">
        <v>8.1999999999999993</v>
      </c>
      <c r="K41" s="55">
        <v>8.783717679944095</v>
      </c>
      <c r="L41" s="57">
        <f t="shared" si="4"/>
        <v>0.58371767994409574</v>
      </c>
      <c r="M41" s="94">
        <v>9</v>
      </c>
      <c r="N41" s="55">
        <v>9.2173913043478262</v>
      </c>
      <c r="O41" s="57">
        <f t="shared" si="5"/>
        <v>0.21739130434782616</v>
      </c>
    </row>
    <row r="42" spans="1:15" ht="15" customHeight="1" x14ac:dyDescent="0.25">
      <c r="A42" s="139" t="s">
        <v>58</v>
      </c>
      <c r="B42" s="92">
        <v>14736</v>
      </c>
      <c r="C42" s="54">
        <v>11309</v>
      </c>
      <c r="D42" s="54">
        <f t="shared" si="0"/>
        <v>-3427</v>
      </c>
      <c r="E42" s="57">
        <f t="shared" si="1"/>
        <v>-23.255971769815417</v>
      </c>
      <c r="F42" s="92">
        <v>10662</v>
      </c>
      <c r="G42" s="54">
        <v>7698</v>
      </c>
      <c r="H42" s="54">
        <f t="shared" si="2"/>
        <v>-2964</v>
      </c>
      <c r="I42" s="57">
        <f t="shared" si="3"/>
        <v>-27.799662352279121</v>
      </c>
      <c r="J42" s="93">
        <v>7.7</v>
      </c>
      <c r="K42" s="55">
        <v>7.4458838093553803</v>
      </c>
      <c r="L42" s="57">
        <f t="shared" si="4"/>
        <v>-0.25411619064461988</v>
      </c>
      <c r="M42" s="94">
        <v>7.8</v>
      </c>
      <c r="N42" s="55">
        <v>7.8317174515235459</v>
      </c>
      <c r="O42" s="57">
        <f t="shared" si="5"/>
        <v>3.1717451523546103E-2</v>
      </c>
    </row>
    <row r="43" spans="1:15" ht="15" customHeight="1" thickBot="1" x14ac:dyDescent="0.3">
      <c r="A43" s="140" t="s">
        <v>59</v>
      </c>
      <c r="B43" s="131">
        <v>214512</v>
      </c>
      <c r="C43" s="59">
        <v>188278</v>
      </c>
      <c r="D43" s="59">
        <f t="shared" si="0"/>
        <v>-26234</v>
      </c>
      <c r="E43" s="62">
        <f t="shared" si="1"/>
        <v>-12.229618855821586</v>
      </c>
      <c r="F43" s="131">
        <v>155587</v>
      </c>
      <c r="G43" s="59">
        <v>139029</v>
      </c>
      <c r="H43" s="59">
        <f t="shared" si="2"/>
        <v>-16558</v>
      </c>
      <c r="I43" s="62">
        <f t="shared" si="3"/>
        <v>-10.642277311086401</v>
      </c>
      <c r="J43" s="132">
        <v>7.3</v>
      </c>
      <c r="K43" s="60">
        <v>7.5357343927596423</v>
      </c>
      <c r="L43" s="62">
        <f t="shared" si="4"/>
        <v>0.23573439275964247</v>
      </c>
      <c r="M43" s="133">
        <v>7.6</v>
      </c>
      <c r="N43" s="60">
        <v>7.5359430035222541</v>
      </c>
      <c r="O43" s="62">
        <f t="shared" si="5"/>
        <v>-6.4056996477745543E-2</v>
      </c>
    </row>
  </sheetData>
  <pageMargins left="0.25" right="0.25" top="0.75" bottom="0.75" header="0.3" footer="0.3"/>
  <pageSetup paperSize="9" scale="66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041650-89DE-4468-8032-36A2DA5B2012}">
  <sheetPr>
    <pageSetUpPr fitToPage="1"/>
  </sheetPr>
  <dimension ref="A1:M9"/>
  <sheetViews>
    <sheetView zoomScaleNormal="100" workbookViewId="0">
      <selection activeCell="I8" sqref="I8"/>
    </sheetView>
  </sheetViews>
  <sheetFormatPr baseColWidth="10" defaultRowHeight="15" x14ac:dyDescent="0.25"/>
  <cols>
    <col min="1" max="1" width="18.42578125" customWidth="1"/>
  </cols>
  <sheetData>
    <row r="1" spans="1:13" x14ac:dyDescent="0.25">
      <c r="A1" s="180"/>
      <c r="B1" s="215" t="s">
        <v>3</v>
      </c>
      <c r="C1" s="216"/>
      <c r="D1" s="217" t="s">
        <v>4</v>
      </c>
      <c r="E1" s="218"/>
      <c r="F1" s="219" t="s">
        <v>117</v>
      </c>
      <c r="G1" s="220"/>
      <c r="H1" s="221" t="s">
        <v>10</v>
      </c>
      <c r="I1" s="222"/>
      <c r="J1" s="223" t="s">
        <v>118</v>
      </c>
      <c r="K1" s="224"/>
      <c r="L1" s="213" t="s">
        <v>13</v>
      </c>
      <c r="M1" s="214"/>
    </row>
    <row r="2" spans="1:13" x14ac:dyDescent="0.25">
      <c r="A2" s="181"/>
      <c r="B2" s="182" t="s">
        <v>120</v>
      </c>
      <c r="C2" s="183" t="s">
        <v>121</v>
      </c>
      <c r="D2" s="184" t="s">
        <v>120</v>
      </c>
      <c r="E2" s="185" t="s">
        <v>121</v>
      </c>
      <c r="F2" s="186" t="s">
        <v>120</v>
      </c>
      <c r="G2" s="187" t="s">
        <v>121</v>
      </c>
      <c r="H2" s="188" t="s">
        <v>120</v>
      </c>
      <c r="I2" s="189" t="s">
        <v>121</v>
      </c>
      <c r="J2" s="190" t="s">
        <v>120</v>
      </c>
      <c r="K2" s="191" t="s">
        <v>121</v>
      </c>
      <c r="L2" s="192" t="s">
        <v>120</v>
      </c>
      <c r="M2" s="193" t="s">
        <v>121</v>
      </c>
    </row>
    <row r="3" spans="1:13" x14ac:dyDescent="0.25">
      <c r="A3" s="181" t="s">
        <v>122</v>
      </c>
      <c r="B3" s="92">
        <v>249</v>
      </c>
      <c r="C3" s="194">
        <v>2243</v>
      </c>
      <c r="D3" s="195">
        <v>149</v>
      </c>
      <c r="E3" s="196">
        <v>1355</v>
      </c>
      <c r="F3" s="93">
        <v>59.839357429718874</v>
      </c>
      <c r="G3" s="177">
        <v>60.41016495764601</v>
      </c>
      <c r="H3" s="195">
        <v>30</v>
      </c>
      <c r="I3" s="196">
        <v>104</v>
      </c>
      <c r="J3" s="92">
        <v>56</v>
      </c>
      <c r="K3" s="194">
        <v>201</v>
      </c>
      <c r="L3" s="93">
        <v>4.4464285714285712</v>
      </c>
      <c r="M3" s="177">
        <v>11.159203980099502</v>
      </c>
    </row>
    <row r="4" spans="1:13" x14ac:dyDescent="0.25">
      <c r="A4" s="181" t="s">
        <v>123</v>
      </c>
      <c r="B4" s="92">
        <v>313</v>
      </c>
      <c r="C4" s="194">
        <v>1352</v>
      </c>
      <c r="D4" s="195">
        <v>223</v>
      </c>
      <c r="E4" s="196">
        <v>839</v>
      </c>
      <c r="F4" s="93">
        <v>71.246006389776355</v>
      </c>
      <c r="G4" s="177">
        <v>62.056213017751482</v>
      </c>
      <c r="H4" s="195">
        <v>7</v>
      </c>
      <c r="I4" s="196">
        <v>66</v>
      </c>
      <c r="J4" s="92">
        <v>29</v>
      </c>
      <c r="K4" s="194">
        <v>150</v>
      </c>
      <c r="L4" s="93">
        <v>10.793103448275861</v>
      </c>
      <c r="M4" s="177">
        <v>9.0133333333333336</v>
      </c>
    </row>
    <row r="5" spans="1:13" x14ac:dyDescent="0.25">
      <c r="A5" s="181" t="s">
        <v>124</v>
      </c>
      <c r="B5" s="92">
        <v>41</v>
      </c>
      <c r="C5" s="194">
        <v>415</v>
      </c>
      <c r="D5" s="195">
        <v>28</v>
      </c>
      <c r="E5" s="196">
        <v>256</v>
      </c>
      <c r="F5" s="93">
        <v>68.292682926829272</v>
      </c>
      <c r="G5" s="177">
        <v>61.686746987951807</v>
      </c>
      <c r="H5" s="195">
        <v>1</v>
      </c>
      <c r="I5" s="196">
        <v>16</v>
      </c>
      <c r="J5" s="92">
        <v>3</v>
      </c>
      <c r="K5" s="194">
        <v>41</v>
      </c>
      <c r="L5" s="93">
        <v>13.666666666666666</v>
      </c>
      <c r="M5" s="177">
        <v>10.121951219512194</v>
      </c>
    </row>
    <row r="6" spans="1:13" x14ac:dyDescent="0.25">
      <c r="A6" s="197" t="s">
        <v>125</v>
      </c>
      <c r="B6" s="198">
        <v>603</v>
      </c>
      <c r="C6" s="199">
        <v>4010</v>
      </c>
      <c r="D6" s="200">
        <v>400</v>
      </c>
      <c r="E6" s="201">
        <v>2450</v>
      </c>
      <c r="F6" s="202">
        <v>66.33499170812604</v>
      </c>
      <c r="G6" s="203">
        <v>61.097256857855363</v>
      </c>
      <c r="H6" s="200">
        <v>38</v>
      </c>
      <c r="I6" s="201">
        <v>186</v>
      </c>
      <c r="J6" s="198">
        <v>88</v>
      </c>
      <c r="K6" s="199">
        <v>392</v>
      </c>
      <c r="L6" s="93">
        <v>6.8522727272727275</v>
      </c>
      <c r="M6" s="177">
        <v>10.229591836734693</v>
      </c>
    </row>
    <row r="7" spans="1:13" x14ac:dyDescent="0.25">
      <c r="A7" s="181" t="s">
        <v>126</v>
      </c>
      <c r="B7" s="92">
        <v>534</v>
      </c>
      <c r="C7" s="194">
        <v>1604</v>
      </c>
      <c r="D7" s="195">
        <v>402</v>
      </c>
      <c r="E7" s="196">
        <v>1313</v>
      </c>
      <c r="F7" s="93">
        <v>75.280898876404493</v>
      </c>
      <c r="G7" s="177">
        <v>81.857855361596009</v>
      </c>
      <c r="H7" s="195">
        <v>55</v>
      </c>
      <c r="I7" s="196">
        <v>191</v>
      </c>
      <c r="J7" s="92">
        <v>139</v>
      </c>
      <c r="K7" s="194">
        <v>449</v>
      </c>
      <c r="L7" s="93">
        <v>3.8417266187050361</v>
      </c>
      <c r="M7" s="177">
        <v>3.5723830734966593</v>
      </c>
    </row>
    <row r="8" spans="1:13" x14ac:dyDescent="0.25">
      <c r="A8" s="181" t="s">
        <v>127</v>
      </c>
      <c r="B8" s="92">
        <v>1316</v>
      </c>
      <c r="C8" s="194">
        <v>2116</v>
      </c>
      <c r="D8" s="195">
        <v>1186</v>
      </c>
      <c r="E8" s="196">
        <v>1955</v>
      </c>
      <c r="F8" s="93">
        <v>90.121580547112458</v>
      </c>
      <c r="G8" s="177">
        <v>92.391304347826093</v>
      </c>
      <c r="H8" s="195">
        <v>142</v>
      </c>
      <c r="I8" s="196">
        <v>265</v>
      </c>
      <c r="J8" s="92">
        <v>302</v>
      </c>
      <c r="K8" s="194">
        <v>737</v>
      </c>
      <c r="L8" s="93">
        <v>4.3576158940397347</v>
      </c>
      <c r="M8" s="177">
        <v>2.8710990502035276</v>
      </c>
    </row>
    <row r="9" spans="1:13" ht="15.75" thickBot="1" x14ac:dyDescent="0.3">
      <c r="A9" s="204" t="s">
        <v>128</v>
      </c>
      <c r="B9" s="131">
        <v>61</v>
      </c>
      <c r="C9" s="205">
        <v>726</v>
      </c>
      <c r="D9" s="206">
        <v>41</v>
      </c>
      <c r="E9" s="207">
        <v>471</v>
      </c>
      <c r="F9" s="132">
        <v>67.213114754098356</v>
      </c>
      <c r="G9" s="179">
        <v>64.876033057851245</v>
      </c>
      <c r="H9" s="206">
        <v>4</v>
      </c>
      <c r="I9" s="207">
        <v>31</v>
      </c>
      <c r="J9" s="131">
        <v>14</v>
      </c>
      <c r="K9" s="205">
        <v>109</v>
      </c>
      <c r="L9" s="132">
        <v>4.3571428571428568</v>
      </c>
      <c r="M9" s="179">
        <v>6.6605504587155959</v>
      </c>
    </row>
  </sheetData>
  <mergeCells count="6">
    <mergeCell ref="L1:M1"/>
    <mergeCell ref="B1:C1"/>
    <mergeCell ref="D1:E1"/>
    <mergeCell ref="F1:G1"/>
    <mergeCell ref="H1:I1"/>
    <mergeCell ref="J1:K1"/>
  </mergeCells>
  <pageMargins left="0.25" right="0.25" top="0.75" bottom="0.75" header="0.3" footer="0.3"/>
  <pageSetup paperSize="9" scale="91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3EE846-69D8-42C0-B3DA-75D0C0BDCB39}">
  <sheetPr>
    <pageSetUpPr fitToPage="1"/>
  </sheetPr>
  <dimension ref="A1:G3"/>
  <sheetViews>
    <sheetView zoomScaleNormal="100" zoomScaleSheetLayoutView="106" workbookViewId="0">
      <selection activeCell="D2" sqref="D2"/>
    </sheetView>
  </sheetViews>
  <sheetFormatPr baseColWidth="10" defaultRowHeight="15" x14ac:dyDescent="0.25"/>
  <cols>
    <col min="1" max="1" width="19.140625" customWidth="1"/>
    <col min="4" max="4" width="14.42578125" customWidth="1"/>
    <col min="7" max="7" width="14.5703125" customWidth="1"/>
  </cols>
  <sheetData>
    <row r="1" spans="1:7" x14ac:dyDescent="0.25">
      <c r="A1" s="173"/>
      <c r="B1" s="174" t="s">
        <v>3</v>
      </c>
      <c r="C1" s="174" t="s">
        <v>4</v>
      </c>
      <c r="D1" s="174" t="s">
        <v>117</v>
      </c>
      <c r="E1" s="174" t="s">
        <v>10</v>
      </c>
      <c r="F1" s="174" t="s">
        <v>119</v>
      </c>
      <c r="G1" s="175" t="s">
        <v>13</v>
      </c>
    </row>
    <row r="2" spans="1:7" x14ac:dyDescent="0.25">
      <c r="A2" s="176" t="s">
        <v>130</v>
      </c>
      <c r="B2" s="54">
        <v>7627</v>
      </c>
      <c r="C2" s="54">
        <v>6434</v>
      </c>
      <c r="D2" s="55">
        <v>84.358201127573096</v>
      </c>
      <c r="E2" s="54">
        <v>550</v>
      </c>
      <c r="F2" s="54">
        <v>563</v>
      </c>
      <c r="G2" s="177">
        <v>6.7735346358792183</v>
      </c>
    </row>
    <row r="3" spans="1:7" ht="15.75" thickBot="1" x14ac:dyDescent="0.3">
      <c r="A3" s="178" t="s">
        <v>129</v>
      </c>
      <c r="B3" s="59">
        <v>6189</v>
      </c>
      <c r="C3" s="59">
        <v>4390</v>
      </c>
      <c r="D3" s="60">
        <v>70.932299240588137</v>
      </c>
      <c r="E3" s="59">
        <v>437</v>
      </c>
      <c r="F3" s="59">
        <v>364</v>
      </c>
      <c r="G3" s="179">
        <v>8.5013736263736259</v>
      </c>
    </row>
  </sheetData>
  <pageMargins left="0.25" right="0.25" top="0.75" bottom="0.75" header="0.3" footer="0.3"/>
  <pageSetup paperSize="9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5D673B-18D4-45DA-A210-F91D48E3ADD5}">
  <dimension ref="A1:E17"/>
  <sheetViews>
    <sheetView workbookViewId="0">
      <selection activeCell="E16" sqref="E16"/>
    </sheetView>
  </sheetViews>
  <sheetFormatPr baseColWidth="10" defaultRowHeight="15" x14ac:dyDescent="0.25"/>
  <cols>
    <col min="1" max="1" width="31.85546875" customWidth="1"/>
    <col min="4" max="4" width="11.42578125" style="208"/>
  </cols>
  <sheetData>
    <row r="1" spans="1:5" x14ac:dyDescent="0.25">
      <c r="A1" s="208" t="s">
        <v>131</v>
      </c>
    </row>
    <row r="3" spans="1:5" x14ac:dyDescent="0.25">
      <c r="A3" t="s">
        <v>132</v>
      </c>
      <c r="B3" t="s">
        <v>133</v>
      </c>
      <c r="C3" t="s">
        <v>134</v>
      </c>
      <c r="D3" s="208" t="s">
        <v>135</v>
      </c>
      <c r="E3" t="s">
        <v>117</v>
      </c>
    </row>
    <row r="4" spans="1:5" x14ac:dyDescent="0.25">
      <c r="A4" t="s">
        <v>136</v>
      </c>
      <c r="B4">
        <v>111</v>
      </c>
      <c r="C4">
        <v>355</v>
      </c>
      <c r="D4" s="208">
        <f>SUM(B4:C4)</f>
        <v>466</v>
      </c>
      <c r="E4" s="210">
        <f>C4*100/D4</f>
        <v>76.180257510729618</v>
      </c>
    </row>
    <row r="5" spans="1:5" x14ac:dyDescent="0.25">
      <c r="A5" t="s">
        <v>137</v>
      </c>
      <c r="B5">
        <v>244</v>
      </c>
      <c r="C5">
        <v>613</v>
      </c>
      <c r="D5" s="208">
        <f t="shared" ref="D5:D14" si="0">SUM(B5:C5)</f>
        <v>857</v>
      </c>
      <c r="E5" s="209">
        <f t="shared" ref="E5:E17" si="1">C5*100/D5</f>
        <v>71.528588098016343</v>
      </c>
    </row>
    <row r="6" spans="1:5" x14ac:dyDescent="0.25">
      <c r="A6" t="s">
        <v>138</v>
      </c>
      <c r="B6">
        <v>60</v>
      </c>
      <c r="C6">
        <v>80</v>
      </c>
      <c r="D6" s="208">
        <f t="shared" si="0"/>
        <v>140</v>
      </c>
      <c r="E6" s="212">
        <f t="shared" si="1"/>
        <v>57.142857142857146</v>
      </c>
    </row>
    <row r="7" spans="1:5" x14ac:dyDescent="0.25">
      <c r="A7" t="s">
        <v>139</v>
      </c>
      <c r="B7">
        <v>36</v>
      </c>
      <c r="C7">
        <v>102</v>
      </c>
      <c r="D7" s="208">
        <f t="shared" si="0"/>
        <v>138</v>
      </c>
      <c r="E7" s="211">
        <f t="shared" si="1"/>
        <v>73.913043478260875</v>
      </c>
    </row>
    <row r="8" spans="1:5" x14ac:dyDescent="0.25">
      <c r="A8" t="s">
        <v>140</v>
      </c>
      <c r="B8">
        <v>278</v>
      </c>
      <c r="C8">
        <v>797</v>
      </c>
      <c r="D8" s="208">
        <f t="shared" si="0"/>
        <v>1075</v>
      </c>
      <c r="E8" s="211">
        <f t="shared" si="1"/>
        <v>74.139534883720927</v>
      </c>
    </row>
    <row r="9" spans="1:5" x14ac:dyDescent="0.25">
      <c r="A9" t="s">
        <v>141</v>
      </c>
      <c r="B9">
        <v>399</v>
      </c>
      <c r="C9">
        <v>737</v>
      </c>
      <c r="D9" s="208">
        <f t="shared" si="0"/>
        <v>1136</v>
      </c>
      <c r="E9" s="212">
        <f t="shared" si="1"/>
        <v>64.876760563380287</v>
      </c>
    </row>
    <row r="10" spans="1:5" x14ac:dyDescent="0.25">
      <c r="A10" t="s">
        <v>142</v>
      </c>
      <c r="B10">
        <v>354</v>
      </c>
      <c r="C10">
        <v>873</v>
      </c>
      <c r="D10" s="208">
        <f t="shared" si="0"/>
        <v>1227</v>
      </c>
      <c r="E10" s="209">
        <f t="shared" si="1"/>
        <v>71.149144254278724</v>
      </c>
    </row>
    <row r="11" spans="1:5" x14ac:dyDescent="0.25">
      <c r="A11" t="s">
        <v>143</v>
      </c>
      <c r="B11">
        <v>136</v>
      </c>
      <c r="C11">
        <v>251</v>
      </c>
      <c r="D11" s="208">
        <f t="shared" si="0"/>
        <v>387</v>
      </c>
      <c r="E11" s="212">
        <f t="shared" si="1"/>
        <v>64.857881136950908</v>
      </c>
    </row>
    <row r="12" spans="1:5" x14ac:dyDescent="0.25">
      <c r="A12" t="s">
        <v>144</v>
      </c>
      <c r="B12">
        <v>53</v>
      </c>
      <c r="C12">
        <v>80</v>
      </c>
      <c r="D12" s="208">
        <f t="shared" si="0"/>
        <v>133</v>
      </c>
      <c r="E12" s="212">
        <f t="shared" si="1"/>
        <v>60.150375939849624</v>
      </c>
    </row>
    <row r="13" spans="1:5" x14ac:dyDescent="0.25">
      <c r="A13" t="s">
        <v>145</v>
      </c>
      <c r="B13">
        <v>45</v>
      </c>
      <c r="C13">
        <v>125</v>
      </c>
      <c r="D13" s="208">
        <f t="shared" si="0"/>
        <v>170</v>
      </c>
      <c r="E13" s="211">
        <f t="shared" si="1"/>
        <v>73.529411764705884</v>
      </c>
    </row>
    <row r="14" spans="1:5" x14ac:dyDescent="0.25">
      <c r="A14" t="s">
        <v>146</v>
      </c>
      <c r="B14">
        <v>44</v>
      </c>
      <c r="C14">
        <v>85</v>
      </c>
      <c r="D14" s="208">
        <f t="shared" si="0"/>
        <v>129</v>
      </c>
      <c r="E14" s="209">
        <f t="shared" si="1"/>
        <v>65.891472868217051</v>
      </c>
    </row>
    <row r="15" spans="1:5" s="208" customFormat="1" x14ac:dyDescent="0.25">
      <c r="A15" s="208" t="s">
        <v>59</v>
      </c>
      <c r="B15" s="208">
        <f>SUM(B4:B14)</f>
        <v>1760</v>
      </c>
      <c r="C15" s="208">
        <f t="shared" ref="C15:D15" si="2">SUM(C4:C14)</f>
        <v>4098</v>
      </c>
      <c r="D15" s="208">
        <f t="shared" si="2"/>
        <v>5858</v>
      </c>
      <c r="E15" s="209">
        <f t="shared" si="1"/>
        <v>69.955616251280304</v>
      </c>
    </row>
    <row r="16" spans="1:5" x14ac:dyDescent="0.25">
      <c r="E16" s="209"/>
    </row>
    <row r="17" spans="1:5" x14ac:dyDescent="0.25">
      <c r="A17" t="s">
        <v>147</v>
      </c>
      <c r="B17">
        <v>76</v>
      </c>
      <c r="C17">
        <v>513</v>
      </c>
      <c r="D17" s="208">
        <f>SUM(B17:C17)</f>
        <v>589</v>
      </c>
      <c r="E17" s="209">
        <f t="shared" si="1"/>
        <v>87.096774193548384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8</vt:i4>
      </vt:variant>
    </vt:vector>
  </HeadingPairs>
  <TitlesOfParts>
    <vt:vector size="8" baseType="lpstr">
      <vt:lpstr>Synthèse</vt:lpstr>
      <vt:lpstr>docs A</vt:lpstr>
      <vt:lpstr>docs J</vt:lpstr>
      <vt:lpstr>évolution 2023 - 2024</vt:lpstr>
      <vt:lpstr>évolution 2021 - 2024</vt:lpstr>
      <vt:lpstr>détail ados</vt:lpstr>
      <vt:lpstr>fiction jeunesse</vt:lpstr>
      <vt:lpstr>DVD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CHEVILLON Quentin</dc:creator>
  <cp:lastModifiedBy>CHEVILLON Quentin</cp:lastModifiedBy>
  <cp:lastPrinted>2025-03-13T08:50:02Z</cp:lastPrinted>
  <dcterms:created xsi:type="dcterms:W3CDTF">2015-06-05T18:19:34Z</dcterms:created>
  <dcterms:modified xsi:type="dcterms:W3CDTF">2025-03-13T12:51:00Z</dcterms:modified>
</cp:coreProperties>
</file>