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g_C\Dc\BDLA\Commun\6-Organisation et fonctionnement des services\61-Collection\Politique documentaire\STATS\2025\"/>
    </mc:Choice>
  </mc:AlternateContent>
  <xr:revisionPtr revIDLastSave="0" documentId="13_ncr:1_{658FA005-8E04-4B4A-86BD-19DD0126F7F7}" xr6:coauthVersionLast="47" xr6:coauthVersionMax="47" xr10:uidLastSave="{00000000-0000-0000-0000-000000000000}"/>
  <bookViews>
    <workbookView xWindow="-120" yWindow="-120" windowWidth="25440" windowHeight="15390" activeTab="4" xr2:uid="{00000000-000D-0000-FFFF-FFFF00000000}"/>
  </bookViews>
  <sheets>
    <sheet name="synthèse 2025" sheetId="8" r:id="rId1"/>
    <sheet name="évolution 2021 - 2025" sheetId="5" r:id="rId2"/>
    <sheet name="évolution 2024 - 2025" sheetId="6" r:id="rId3"/>
    <sheet name="Docs J" sheetId="3" r:id="rId4"/>
    <sheet name="Docs A" sheetId="2" r:id="rId5"/>
    <sheet name="ados" sheetId="4" r:id="rId6"/>
    <sheet name="fiction jeunesse" sheetId="7" r:id="rId7"/>
  </sheets>
  <definedNames>
    <definedName name="_xlnm.Print_Area" localSheetId="0">'synthèse 2025'!$A$1:$O$43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" i="2"/>
  <c r="K23" i="2"/>
  <c r="G3" i="7" l="1"/>
  <c r="D3" i="7"/>
  <c r="G2" i="7"/>
  <c r="D2" i="7"/>
  <c r="O43" i="6"/>
  <c r="L43" i="6"/>
  <c r="H43" i="6"/>
  <c r="I43" i="6" s="1"/>
  <c r="D43" i="6"/>
  <c r="E43" i="6" s="1"/>
  <c r="O42" i="6"/>
  <c r="L42" i="6"/>
  <c r="H42" i="6"/>
  <c r="I42" i="6" s="1"/>
  <c r="D42" i="6"/>
  <c r="E42" i="6" s="1"/>
  <c r="O41" i="6"/>
  <c r="L41" i="6"/>
  <c r="H41" i="6"/>
  <c r="I41" i="6" s="1"/>
  <c r="D41" i="6"/>
  <c r="E41" i="6" s="1"/>
  <c r="O40" i="6"/>
  <c r="L40" i="6"/>
  <c r="H40" i="6"/>
  <c r="I40" i="6" s="1"/>
  <c r="D40" i="6"/>
  <c r="E40" i="6" s="1"/>
  <c r="O39" i="6"/>
  <c r="L39" i="6"/>
  <c r="H39" i="6"/>
  <c r="I39" i="6" s="1"/>
  <c r="D39" i="6"/>
  <c r="E39" i="6" s="1"/>
  <c r="O38" i="6"/>
  <c r="L38" i="6"/>
  <c r="H38" i="6"/>
  <c r="I38" i="6" s="1"/>
  <c r="D38" i="6"/>
  <c r="E38" i="6" s="1"/>
  <c r="O36" i="6"/>
  <c r="L36" i="6"/>
  <c r="H36" i="6"/>
  <c r="I36" i="6" s="1"/>
  <c r="D36" i="6"/>
  <c r="E36" i="6" s="1"/>
  <c r="O35" i="6"/>
  <c r="L35" i="6"/>
  <c r="H35" i="6"/>
  <c r="I35" i="6" s="1"/>
  <c r="D35" i="6"/>
  <c r="E35" i="6" s="1"/>
  <c r="O34" i="6"/>
  <c r="L34" i="6"/>
  <c r="H34" i="6"/>
  <c r="I34" i="6" s="1"/>
  <c r="D34" i="6"/>
  <c r="E34" i="6" s="1"/>
  <c r="O33" i="6"/>
  <c r="L33" i="6"/>
  <c r="H33" i="6"/>
  <c r="I33" i="6" s="1"/>
  <c r="D33" i="6"/>
  <c r="E33" i="6" s="1"/>
  <c r="O32" i="6"/>
  <c r="L32" i="6"/>
  <c r="H32" i="6"/>
  <c r="I32" i="6" s="1"/>
  <c r="D32" i="6"/>
  <c r="E32" i="6" s="1"/>
  <c r="O31" i="6"/>
  <c r="L31" i="6"/>
  <c r="H31" i="6"/>
  <c r="I31" i="6" s="1"/>
  <c r="D31" i="6"/>
  <c r="E31" i="6" s="1"/>
  <c r="L30" i="6"/>
  <c r="I30" i="6"/>
  <c r="H30" i="6"/>
  <c r="E30" i="6"/>
  <c r="D30" i="6"/>
  <c r="O29" i="6"/>
  <c r="L29" i="6"/>
  <c r="I29" i="6"/>
  <c r="H29" i="6"/>
  <c r="E29" i="6"/>
  <c r="D29" i="6"/>
  <c r="O28" i="6"/>
  <c r="L28" i="6"/>
  <c r="I28" i="6"/>
  <c r="H28" i="6"/>
  <c r="E28" i="6"/>
  <c r="D28" i="6"/>
  <c r="O27" i="6"/>
  <c r="L27" i="6"/>
  <c r="I27" i="6"/>
  <c r="H27" i="6"/>
  <c r="E27" i="6"/>
  <c r="D27" i="6"/>
  <c r="O26" i="6"/>
  <c r="L26" i="6"/>
  <c r="I26" i="6"/>
  <c r="H26" i="6"/>
  <c r="E26" i="6"/>
  <c r="D26" i="6"/>
  <c r="O25" i="6"/>
  <c r="L25" i="6"/>
  <c r="I25" i="6"/>
  <c r="H25" i="6"/>
  <c r="E25" i="6"/>
  <c r="D25" i="6"/>
  <c r="O24" i="6"/>
  <c r="L24" i="6"/>
  <c r="I24" i="6"/>
  <c r="H24" i="6"/>
  <c r="E24" i="6"/>
  <c r="D24" i="6"/>
  <c r="O23" i="6"/>
  <c r="L23" i="6"/>
  <c r="I23" i="6"/>
  <c r="H23" i="6"/>
  <c r="E23" i="6"/>
  <c r="D23" i="6"/>
  <c r="O22" i="6"/>
  <c r="L22" i="6"/>
  <c r="I22" i="6"/>
  <c r="H22" i="6"/>
  <c r="E22" i="6"/>
  <c r="D22" i="6"/>
  <c r="O21" i="6"/>
  <c r="L21" i="6"/>
  <c r="I21" i="6"/>
  <c r="H21" i="6"/>
  <c r="E21" i="6"/>
  <c r="D21" i="6"/>
  <c r="O20" i="6"/>
  <c r="L20" i="6"/>
  <c r="I20" i="6"/>
  <c r="H20" i="6"/>
  <c r="E20" i="6"/>
  <c r="D20" i="6"/>
  <c r="O19" i="6"/>
  <c r="L19" i="6"/>
  <c r="I19" i="6"/>
  <c r="H19" i="6"/>
  <c r="E19" i="6"/>
  <c r="D19" i="6"/>
  <c r="O18" i="6"/>
  <c r="L18" i="6"/>
  <c r="I18" i="6"/>
  <c r="H18" i="6"/>
  <c r="E18" i="6"/>
  <c r="D18" i="6"/>
  <c r="O17" i="6"/>
  <c r="L17" i="6"/>
  <c r="I17" i="6"/>
  <c r="H17" i="6"/>
  <c r="E17" i="6"/>
  <c r="D17" i="6"/>
  <c r="O16" i="6"/>
  <c r="L16" i="6"/>
  <c r="I16" i="6"/>
  <c r="H16" i="6"/>
  <c r="E16" i="6"/>
  <c r="D16" i="6"/>
  <c r="O15" i="6"/>
  <c r="L15" i="6"/>
  <c r="I15" i="6"/>
  <c r="H15" i="6"/>
  <c r="E15" i="6"/>
  <c r="D15" i="6"/>
  <c r="O14" i="6"/>
  <c r="L14" i="6"/>
  <c r="I14" i="6"/>
  <c r="H14" i="6"/>
  <c r="E14" i="6"/>
  <c r="D14" i="6"/>
  <c r="O13" i="6"/>
  <c r="L13" i="6"/>
  <c r="I13" i="6"/>
  <c r="H13" i="6"/>
  <c r="E13" i="6"/>
  <c r="D13" i="6"/>
  <c r="O12" i="6"/>
  <c r="L12" i="6"/>
  <c r="I12" i="6"/>
  <c r="H12" i="6"/>
  <c r="E12" i="6"/>
  <c r="D12" i="6"/>
  <c r="O11" i="6"/>
  <c r="L11" i="6"/>
  <c r="I11" i="6"/>
  <c r="H11" i="6"/>
  <c r="E11" i="6"/>
  <c r="D11" i="6"/>
  <c r="O10" i="6"/>
  <c r="L10" i="6"/>
  <c r="I10" i="6"/>
  <c r="H10" i="6"/>
  <c r="E10" i="6"/>
  <c r="D10" i="6"/>
  <c r="O9" i="6"/>
  <c r="L9" i="6"/>
  <c r="I9" i="6"/>
  <c r="H9" i="6"/>
  <c r="E9" i="6"/>
  <c r="D9" i="6"/>
  <c r="O8" i="6"/>
  <c r="L8" i="6"/>
  <c r="I8" i="6"/>
  <c r="H8" i="6"/>
  <c r="E8" i="6"/>
  <c r="D8" i="6"/>
  <c r="O7" i="6"/>
  <c r="L7" i="6"/>
  <c r="I7" i="6"/>
  <c r="H7" i="6"/>
  <c r="E7" i="6"/>
  <c r="D7" i="6"/>
  <c r="O6" i="6"/>
  <c r="L6" i="6"/>
  <c r="I6" i="6"/>
  <c r="H6" i="6"/>
  <c r="E6" i="6"/>
  <c r="D6" i="6"/>
  <c r="O5" i="6"/>
  <c r="L5" i="6"/>
  <c r="I5" i="6"/>
  <c r="H5" i="6"/>
  <c r="E5" i="6"/>
  <c r="D5" i="6"/>
  <c r="O4" i="6"/>
  <c r="L4" i="6"/>
  <c r="I4" i="6"/>
  <c r="H4" i="6"/>
  <c r="E4" i="6"/>
  <c r="D4" i="6"/>
  <c r="O3" i="6"/>
  <c r="L3" i="6"/>
  <c r="I3" i="6"/>
  <c r="H3" i="6"/>
  <c r="E3" i="6"/>
  <c r="D3" i="6"/>
  <c r="O2" i="6"/>
  <c r="L2" i="6"/>
  <c r="I2" i="6"/>
  <c r="H2" i="6"/>
  <c r="E2" i="6"/>
  <c r="D2" i="6"/>
  <c r="O43" i="5"/>
  <c r="L43" i="5"/>
  <c r="I43" i="5"/>
  <c r="H43" i="5"/>
  <c r="E43" i="5"/>
  <c r="D43" i="5"/>
  <c r="O42" i="5"/>
  <c r="L42" i="5"/>
  <c r="I42" i="5"/>
  <c r="H42" i="5"/>
  <c r="E42" i="5"/>
  <c r="D42" i="5"/>
  <c r="O41" i="5"/>
  <c r="L41" i="5"/>
  <c r="I41" i="5"/>
  <c r="H41" i="5"/>
  <c r="E41" i="5"/>
  <c r="D41" i="5"/>
  <c r="O40" i="5"/>
  <c r="L40" i="5"/>
  <c r="I40" i="5"/>
  <c r="H40" i="5"/>
  <c r="E40" i="5"/>
  <c r="D40" i="5"/>
  <c r="O39" i="5"/>
  <c r="L39" i="5"/>
  <c r="I39" i="5"/>
  <c r="H39" i="5"/>
  <c r="E39" i="5"/>
  <c r="D39" i="5"/>
  <c r="O38" i="5"/>
  <c r="L38" i="5"/>
  <c r="I38" i="5"/>
  <c r="H38" i="5"/>
  <c r="E38" i="5"/>
  <c r="D38" i="5"/>
  <c r="O36" i="5"/>
  <c r="L36" i="5"/>
  <c r="I36" i="5"/>
  <c r="H36" i="5"/>
  <c r="E36" i="5"/>
  <c r="D36" i="5"/>
  <c r="O35" i="5"/>
  <c r="L35" i="5"/>
  <c r="I35" i="5"/>
  <c r="H35" i="5"/>
  <c r="E35" i="5"/>
  <c r="D35" i="5"/>
  <c r="O34" i="5"/>
  <c r="L34" i="5"/>
  <c r="I34" i="5"/>
  <c r="H34" i="5"/>
  <c r="E34" i="5"/>
  <c r="D34" i="5"/>
  <c r="O33" i="5"/>
  <c r="L33" i="5"/>
  <c r="I33" i="5"/>
  <c r="H33" i="5"/>
  <c r="E33" i="5"/>
  <c r="D33" i="5"/>
  <c r="O32" i="5"/>
  <c r="L32" i="5"/>
  <c r="I32" i="5"/>
  <c r="H32" i="5"/>
  <c r="E32" i="5"/>
  <c r="D32" i="5"/>
  <c r="O31" i="5"/>
  <c r="L31" i="5"/>
  <c r="I31" i="5"/>
  <c r="H31" i="5"/>
  <c r="E31" i="5"/>
  <c r="D31" i="5"/>
  <c r="O30" i="5"/>
  <c r="L30" i="5"/>
  <c r="I30" i="5"/>
  <c r="H30" i="5"/>
  <c r="E30" i="5"/>
  <c r="D30" i="5"/>
  <c r="O29" i="5"/>
  <c r="L29" i="5"/>
  <c r="I29" i="5"/>
  <c r="H29" i="5"/>
  <c r="E29" i="5"/>
  <c r="D29" i="5"/>
  <c r="O28" i="5"/>
  <c r="L28" i="5"/>
  <c r="I28" i="5"/>
  <c r="H28" i="5"/>
  <c r="E28" i="5"/>
  <c r="D28" i="5"/>
  <c r="O27" i="5"/>
  <c r="L27" i="5"/>
  <c r="I27" i="5"/>
  <c r="H27" i="5"/>
  <c r="E27" i="5"/>
  <c r="D27" i="5"/>
  <c r="O25" i="5"/>
  <c r="L25" i="5"/>
  <c r="I25" i="5"/>
  <c r="H25" i="5"/>
  <c r="E25" i="5"/>
  <c r="D25" i="5"/>
  <c r="O24" i="5"/>
  <c r="L24" i="5"/>
  <c r="I24" i="5"/>
  <c r="H24" i="5"/>
  <c r="E24" i="5"/>
  <c r="D24" i="5"/>
  <c r="O23" i="5"/>
  <c r="L23" i="5"/>
  <c r="I23" i="5"/>
  <c r="H23" i="5"/>
  <c r="E23" i="5"/>
  <c r="D23" i="5"/>
  <c r="O22" i="5"/>
  <c r="L22" i="5"/>
  <c r="I22" i="5"/>
  <c r="H22" i="5"/>
  <c r="E22" i="5"/>
  <c r="D22" i="5"/>
  <c r="O21" i="5"/>
  <c r="L21" i="5"/>
  <c r="I21" i="5"/>
  <c r="H21" i="5"/>
  <c r="E21" i="5"/>
  <c r="D21" i="5"/>
  <c r="O20" i="5"/>
  <c r="L20" i="5"/>
  <c r="I20" i="5"/>
  <c r="H20" i="5"/>
  <c r="E20" i="5"/>
  <c r="D20" i="5"/>
  <c r="O18" i="5"/>
  <c r="L18" i="5"/>
  <c r="I18" i="5"/>
  <c r="H18" i="5"/>
  <c r="E18" i="5"/>
  <c r="D18" i="5"/>
  <c r="O17" i="5"/>
  <c r="L17" i="5"/>
  <c r="I17" i="5"/>
  <c r="H17" i="5"/>
  <c r="E17" i="5"/>
  <c r="D17" i="5"/>
  <c r="O16" i="5"/>
  <c r="L16" i="5"/>
  <c r="I16" i="5"/>
  <c r="H16" i="5"/>
  <c r="E16" i="5"/>
  <c r="D16" i="5"/>
  <c r="O15" i="5"/>
  <c r="L15" i="5"/>
  <c r="I15" i="5"/>
  <c r="H15" i="5"/>
  <c r="E15" i="5"/>
  <c r="D15" i="5"/>
  <c r="O14" i="5"/>
  <c r="L14" i="5"/>
  <c r="I14" i="5"/>
  <c r="H14" i="5"/>
  <c r="E14" i="5"/>
  <c r="D14" i="5"/>
  <c r="O13" i="5"/>
  <c r="L13" i="5"/>
  <c r="I13" i="5"/>
  <c r="H13" i="5"/>
  <c r="E13" i="5"/>
  <c r="D13" i="5"/>
  <c r="O12" i="5"/>
  <c r="L12" i="5"/>
  <c r="I12" i="5"/>
  <c r="H12" i="5"/>
  <c r="E12" i="5"/>
  <c r="D12" i="5"/>
  <c r="O11" i="5"/>
  <c r="L11" i="5"/>
  <c r="I11" i="5"/>
  <c r="H11" i="5"/>
  <c r="E11" i="5"/>
  <c r="D11" i="5"/>
  <c r="O9" i="5"/>
  <c r="L9" i="5"/>
  <c r="I9" i="5"/>
  <c r="H9" i="5"/>
  <c r="E9" i="5"/>
  <c r="D9" i="5"/>
  <c r="O8" i="5"/>
  <c r="L8" i="5"/>
  <c r="I8" i="5"/>
  <c r="H8" i="5"/>
  <c r="E8" i="5"/>
  <c r="D8" i="5"/>
  <c r="O7" i="5"/>
  <c r="L7" i="5"/>
  <c r="I7" i="5"/>
  <c r="H7" i="5"/>
  <c r="E7" i="5"/>
  <c r="D7" i="5"/>
  <c r="O6" i="5"/>
  <c r="L6" i="5"/>
  <c r="I6" i="5"/>
  <c r="H6" i="5"/>
  <c r="E6" i="5"/>
  <c r="D6" i="5"/>
  <c r="O5" i="5"/>
  <c r="L5" i="5"/>
  <c r="I5" i="5"/>
  <c r="H5" i="5"/>
  <c r="E5" i="5"/>
  <c r="D5" i="5"/>
  <c r="O4" i="5"/>
  <c r="L4" i="5"/>
  <c r="I4" i="5"/>
  <c r="H4" i="5"/>
  <c r="E4" i="5"/>
  <c r="D4" i="5"/>
  <c r="O3" i="5"/>
  <c r="L3" i="5"/>
  <c r="I3" i="5"/>
  <c r="H3" i="5"/>
  <c r="E3" i="5"/>
  <c r="D3" i="5"/>
  <c r="O2" i="5"/>
  <c r="L2" i="5"/>
  <c r="I2" i="5"/>
  <c r="H2" i="5"/>
  <c r="E2" i="5"/>
  <c r="D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tc={97381B35-21A2-4DD9-B9D1-4971707EC0D4}</author>
    <author>tc={D6F09C51-0DE1-4A9C-B02B-312A6E1FF5A8}</author>
    <author>tc={40AFB028-E700-4223-83D7-F4D4826F700D}</author>
    <author>tc={03BC1405-03EF-455C-9BD3-B7D336EE9788}</author>
  </authors>
  <commentList>
    <comment ref="K2" authorId="0" shapeId="0" xr:uid="{97381B35-21A2-4DD9-B9D1-4971707EC0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788 au lieu de 904</t>
      </text>
    </comment>
    <comment ref="O2" authorId="1" shapeId="0" xr:uid="{D6F09C51-0DE1-4A9C-B02B-312A6E1FF5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7,8 au lieu de 6,9</t>
      </text>
    </comment>
    <comment ref="K5" authorId="2" shapeId="0" xr:uid="{40AFB028-E700-4223-83D7-F4D4826F700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331 au lieu de 231</t>
      </text>
    </comment>
    <comment ref="O5" authorId="3" shapeId="0" xr:uid="{03BC1405-03EF-455C-9BD3-B7D336EE978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11,2 au lieu de 16,1</t>
      </text>
    </comment>
  </commentList>
</comments>
</file>

<file path=xl/sharedStrings.xml><?xml version="1.0" encoding="utf-8"?>
<sst xmlns="http://schemas.openxmlformats.org/spreadsheetml/2006/main" count="424" uniqueCount="133">
  <si>
    <t>Localisation origine</t>
  </si>
  <si>
    <t>support</t>
  </si>
  <si>
    <t>section</t>
  </si>
  <si>
    <t>nb docs</t>
  </si>
  <si>
    <t>en prêt</t>
  </si>
  <si>
    <t>%age en prêt</t>
  </si>
  <si>
    <t>moins de 5 ans</t>
  </si>
  <si>
    <t>%age - de 5 ans</t>
  </si>
  <si>
    <t>moins de 5 ans en prêt</t>
  </si>
  <si>
    <t>%age - de 5 ans en prêt</t>
  </si>
  <si>
    <t>acq° 2025</t>
  </si>
  <si>
    <t>acq° annuelles</t>
  </si>
  <si>
    <t>âge réel</t>
  </si>
  <si>
    <t>âge théorique 2024-2025</t>
  </si>
  <si>
    <t>âge théorique 2025</t>
  </si>
  <si>
    <t>0001 Loire-Atlantique (adultes)</t>
  </si>
  <si>
    <t>livre</t>
  </si>
  <si>
    <t>adultes</t>
  </si>
  <si>
    <t>0002 informatique (adultes)</t>
  </si>
  <si>
    <t>0003 médias (adultes)</t>
  </si>
  <si>
    <t>0004 psychologie (adultes)</t>
  </si>
  <si>
    <t>0005 philosophie (adultes)</t>
  </si>
  <si>
    <t>0006 religions (adultes)</t>
  </si>
  <si>
    <t>0007 société (adultes)</t>
  </si>
  <si>
    <t>0008 langues (adultes)</t>
  </si>
  <si>
    <t>0009 faune et flore (adultes)</t>
  </si>
  <si>
    <t>0010 sciences (adultes)</t>
  </si>
  <si>
    <t>0011 cuisine (adultes)</t>
  </si>
  <si>
    <t>0012 santé (adultes)</t>
  </si>
  <si>
    <t>0013 jardinage (adultes)</t>
  </si>
  <si>
    <t>0014 technologies (adultes)</t>
  </si>
  <si>
    <t>0015 loisirs créatifs (adultes)</t>
  </si>
  <si>
    <t>0016 sports et jeux (adultes)</t>
  </si>
  <si>
    <t>0017 arts (adultes)</t>
  </si>
  <si>
    <t>0018 géographie (adultes)</t>
  </si>
  <si>
    <t>0019 histoire (adultes)</t>
  </si>
  <si>
    <t>0020 littératures (adultes)</t>
  </si>
  <si>
    <t>docs adultes</t>
  </si>
  <si>
    <t>0036 Loire-Atlantique (jeunesse)</t>
  </si>
  <si>
    <t>jeunesse</t>
  </si>
  <si>
    <t>0037 informatique (jeunesse)</t>
  </si>
  <si>
    <t>0038 médias (jeunesse)</t>
  </si>
  <si>
    <t>0039 psychologie (jeunesse)</t>
  </si>
  <si>
    <t>0040 philosophie (jeunesse)</t>
  </si>
  <si>
    <t>0041 religions (jeunesse)</t>
  </si>
  <si>
    <t>0042 société (jeunesse)</t>
  </si>
  <si>
    <t>0043 langues (jeunesse)</t>
  </si>
  <si>
    <t>0044 faune et flore (jeunesse)</t>
  </si>
  <si>
    <t>0045 sciences (jeunesse)</t>
  </si>
  <si>
    <t>0046 cuisine (jeunesse)</t>
  </si>
  <si>
    <t>0047 santé (jeunesse)</t>
  </si>
  <si>
    <t>0048 jardinage (jeunesse)</t>
  </si>
  <si>
    <t>0049 technologies (jeunesse)</t>
  </si>
  <si>
    <t>0050 loisirs créatifs (jeunesse)</t>
  </si>
  <si>
    <t>0051 sports et jeux (jeunesse)</t>
  </si>
  <si>
    <t>0052 arts (jeunesse)</t>
  </si>
  <si>
    <t>0053 géographie (jeunesse)</t>
  </si>
  <si>
    <t>0054 histoire (jeunesse)</t>
  </si>
  <si>
    <t>0055 littératures (jeunesse)</t>
  </si>
  <si>
    <t>docs jeunesse</t>
  </si>
  <si>
    <t>âge théorique</t>
  </si>
  <si>
    <t>Adulte</t>
  </si>
  <si>
    <t>Jeunesse</t>
  </si>
  <si>
    <t>Romans</t>
  </si>
  <si>
    <t>SF</t>
  </si>
  <si>
    <t>Policiers</t>
  </si>
  <si>
    <t>Total romans</t>
  </si>
  <si>
    <t>BD</t>
  </si>
  <si>
    <t>Manga</t>
  </si>
  <si>
    <t>docs</t>
  </si>
  <si>
    <t>nb docs 2021</t>
  </si>
  <si>
    <t>nb docs 2025</t>
  </si>
  <si>
    <t>évolution nb docs</t>
  </si>
  <si>
    <t>évolution nb docs %</t>
  </si>
  <si>
    <t>nb docs en prêt 2021</t>
  </si>
  <si>
    <t>nb prêts 2025</t>
  </si>
  <si>
    <t>évolution</t>
  </si>
  <si>
    <t>évolution %</t>
  </si>
  <si>
    <t>Âge réel 2021</t>
  </si>
  <si>
    <t>âge réel 2025</t>
  </si>
  <si>
    <t>diff</t>
  </si>
  <si>
    <t>Âge théorique 2021</t>
  </si>
  <si>
    <t>dif</t>
  </si>
  <si>
    <t>Romans adultes</t>
  </si>
  <si>
    <t>Policiers adultes</t>
  </si>
  <si>
    <t>SF adultes</t>
  </si>
  <si>
    <t>Grands caractères</t>
  </si>
  <si>
    <t>BD adultes</t>
  </si>
  <si>
    <t>Mangas adultes</t>
  </si>
  <si>
    <t>Poésie adultes</t>
  </si>
  <si>
    <t>VO adultes</t>
  </si>
  <si>
    <t>Facile à lire</t>
  </si>
  <si>
    <t>Docs adultes</t>
  </si>
  <si>
    <t>Fonds ados</t>
  </si>
  <si>
    <t>Romans jeunesse</t>
  </si>
  <si>
    <t>Albums</t>
  </si>
  <si>
    <t>Livres animés</t>
  </si>
  <si>
    <t>Livres en braille</t>
  </si>
  <si>
    <t>BD jeunesse</t>
  </si>
  <si>
    <t>Mangas jeunesse</t>
  </si>
  <si>
    <t>Etagère séries longues</t>
  </si>
  <si>
    <t>VO jeunesse</t>
  </si>
  <si>
    <t>Comptines</t>
  </si>
  <si>
    <t>Théâtre jeunesse</t>
  </si>
  <si>
    <t>Poésie jeunesse</t>
  </si>
  <si>
    <t>Contes jeunesse</t>
  </si>
  <si>
    <t>Dyslexie</t>
  </si>
  <si>
    <t>Kamishibaï</t>
  </si>
  <si>
    <t>Album grand format</t>
  </si>
  <si>
    <t>Docs jeunesse</t>
  </si>
  <si>
    <t>CD adultes</t>
  </si>
  <si>
    <t>Livres CD adultes</t>
  </si>
  <si>
    <t>CD jeunesse</t>
  </si>
  <si>
    <t>Livres CD jeunesse</t>
  </si>
  <si>
    <t>DVD fiction adultes</t>
  </si>
  <si>
    <t>DVD fiction jeunesse</t>
  </si>
  <si>
    <t>DVD documentaires adultes</t>
  </si>
  <si>
    <t>DVD documentaires jeunesse</t>
  </si>
  <si>
    <t>Total Livres Adultes</t>
  </si>
  <si>
    <t>Total Livres Jeunesse</t>
  </si>
  <si>
    <t>Total Livres</t>
  </si>
  <si>
    <t>Total CD</t>
  </si>
  <si>
    <t>Total DVD</t>
  </si>
  <si>
    <t>TOTAL</t>
  </si>
  <si>
    <t>nb docs 2024</t>
  </si>
  <si>
    <t>nb prêts 2024</t>
  </si>
  <si>
    <t>âge réel 2024</t>
  </si>
  <si>
    <t>âge théorique 2024</t>
  </si>
  <si>
    <t>acq° an</t>
  </si>
  <si>
    <t>Petite Enfance</t>
  </si>
  <si>
    <t>Première Lecture</t>
  </si>
  <si>
    <t>CD</t>
  </si>
  <si>
    <t>DVD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</si>
</sst>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Arial"/>
      <family val="2"/>
    </font>
    <font>
      <b/>
      <sz val="10"/>
      <color indexed="12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wrapText="1"/>
    </xf>
    <xf numFmtId="164" fontId="5" fillId="4" borderId="5" xfId="0" applyNumberFormat="1" applyFont="1" applyFill="1" applyBorder="1" applyAlignment="1">
      <alignment horizontal="left" wrapText="1"/>
    </xf>
    <xf numFmtId="164" fontId="5" fillId="0" borderId="5" xfId="0" applyNumberFormat="1" applyFont="1" applyBorder="1" applyAlignment="1">
      <alignment horizontal="left" wrapText="1"/>
    </xf>
    <xf numFmtId="164" fontId="5" fillId="4" borderId="5" xfId="0" applyNumberFormat="1" applyFont="1" applyFill="1" applyBorder="1" applyAlignment="1">
      <alignment horizontal="left"/>
    </xf>
    <xf numFmtId="164" fontId="0" fillId="4" borderId="5" xfId="0" applyNumberFormat="1" applyFill="1" applyBorder="1"/>
    <xf numFmtId="164" fontId="0" fillId="4" borderId="6" xfId="0" applyNumberFormat="1" applyFill="1" applyBorder="1"/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wrapText="1"/>
    </xf>
    <xf numFmtId="164" fontId="5" fillId="4" borderId="8" xfId="0" applyNumberFormat="1" applyFont="1" applyFill="1" applyBorder="1" applyAlignment="1">
      <alignment horizontal="left" wrapText="1"/>
    </xf>
    <xf numFmtId="164" fontId="5" fillId="0" borderId="8" xfId="0" applyNumberFormat="1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64" fontId="5" fillId="4" borderId="8" xfId="0" applyNumberFormat="1" applyFont="1" applyFill="1" applyBorder="1" applyAlignment="1">
      <alignment horizontal="left"/>
    </xf>
    <xf numFmtId="164" fontId="0" fillId="4" borderId="8" xfId="0" applyNumberFormat="1" applyFill="1" applyBorder="1"/>
    <xf numFmtId="164" fontId="1" fillId="4" borderId="9" xfId="0" applyNumberFormat="1" applyFont="1" applyFill="1" applyBorder="1"/>
    <xf numFmtId="0" fontId="4" fillId="5" borderId="4" xfId="0" applyFont="1" applyFill="1" applyBorder="1" applyAlignment="1">
      <alignment horizontal="left" vertical="center" wrapText="1" indent="1"/>
    </xf>
    <xf numFmtId="0" fontId="0" fillId="0" borderId="10" xfId="0" applyBorder="1"/>
    <xf numFmtId="0" fontId="0" fillId="0" borderId="13" xfId="0" applyBorder="1"/>
    <xf numFmtId="0" fontId="0" fillId="4" borderId="4" xfId="0" applyFill="1" applyBorder="1"/>
    <xf numFmtId="0" fontId="0" fillId="4" borderId="6" xfId="0" applyFill="1" applyBorder="1"/>
    <xf numFmtId="0" fontId="0" fillId="6" borderId="14" xfId="0" applyFill="1" applyBorder="1"/>
    <xf numFmtId="0" fontId="0" fillId="6" borderId="15" xfId="0" applyFill="1" applyBorder="1"/>
    <xf numFmtId="0" fontId="0" fillId="7" borderId="4" xfId="0" applyFill="1" applyBorder="1"/>
    <xf numFmtId="0" fontId="0" fillId="7" borderId="6" xfId="0" applyFill="1" applyBorder="1"/>
    <xf numFmtId="0" fontId="0" fillId="8" borderId="14" xfId="0" applyFill="1" applyBorder="1"/>
    <xf numFmtId="0" fontId="0" fillId="8" borderId="15" xfId="0" applyFill="1" applyBorder="1"/>
    <xf numFmtId="0" fontId="0" fillId="9" borderId="4" xfId="0" applyFill="1" applyBorder="1"/>
    <xf numFmtId="0" fontId="0" fillId="9" borderId="6" xfId="0" applyFill="1" applyBorder="1"/>
    <xf numFmtId="0" fontId="0" fillId="0" borderId="4" xfId="0" applyBorder="1"/>
    <xf numFmtId="0" fontId="0" fillId="0" borderId="6" xfId="0" applyBorder="1"/>
    <xf numFmtId="0" fontId="0" fillId="0" borderId="14" xfId="0" applyBorder="1"/>
    <xf numFmtId="0" fontId="0" fillId="0" borderId="15" xfId="0" applyBorder="1"/>
    <xf numFmtId="164" fontId="0" fillId="0" borderId="4" xfId="0" applyNumberFormat="1" applyBorder="1"/>
    <xf numFmtId="164" fontId="0" fillId="0" borderId="6" xfId="0" applyNumberFormat="1" applyBorder="1"/>
    <xf numFmtId="0" fontId="6" fillId="0" borderId="13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14" xfId="0" applyFont="1" applyBorder="1"/>
    <xf numFmtId="0" fontId="6" fillId="0" borderId="15" xfId="0" applyFont="1" applyBorder="1"/>
    <xf numFmtId="164" fontId="6" fillId="0" borderId="4" xfId="0" applyNumberFormat="1" applyFont="1" applyBorder="1"/>
    <xf numFmtId="164" fontId="6" fillId="0" borderId="6" xfId="0" applyNumberFormat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17" xfId="0" applyNumberFormat="1" applyBorder="1"/>
    <xf numFmtId="164" fontId="0" fillId="0" borderId="18" xfId="0" applyNumberFormat="1" applyBorder="1"/>
    <xf numFmtId="0" fontId="3" fillId="2" borderId="2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2" borderId="1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4" borderId="1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4" fillId="0" borderId="5" xfId="0" applyNumberFormat="1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/>
    </xf>
    <xf numFmtId="0" fontId="4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164" fontId="0" fillId="4" borderId="25" xfId="0" applyNumberFormat="1" applyFill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4" fontId="7" fillId="0" borderId="24" xfId="0" applyNumberFormat="1" applyFont="1" applyBorder="1" applyAlignment="1">
      <alignment horizontal="left"/>
    </xf>
    <xf numFmtId="164" fontId="0" fillId="0" borderId="26" xfId="0" applyNumberFormat="1" applyBorder="1" applyAlignment="1">
      <alignment horizontal="left"/>
    </xf>
    <xf numFmtId="164" fontId="4" fillId="0" borderId="24" xfId="0" applyNumberFormat="1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0" fillId="0" borderId="28" xfId="0" applyNumberFormat="1" applyBorder="1" applyAlignment="1">
      <alignment horizontal="left"/>
    </xf>
    <xf numFmtId="0" fontId="4" fillId="7" borderId="29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/>
    </xf>
    <xf numFmtId="0" fontId="4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left"/>
    </xf>
    <xf numFmtId="164" fontId="0" fillId="4" borderId="32" xfId="0" applyNumberFormat="1" applyFill="1" applyBorder="1" applyAlignment="1">
      <alignment horizontal="left"/>
    </xf>
    <xf numFmtId="164" fontId="0" fillId="0" borderId="30" xfId="0" applyNumberFormat="1" applyBorder="1" applyAlignment="1">
      <alignment horizontal="left"/>
    </xf>
    <xf numFmtId="164" fontId="7" fillId="0" borderId="31" xfId="0" applyNumberFormat="1" applyFont="1" applyBorder="1" applyAlignment="1">
      <alignment horizontal="left"/>
    </xf>
    <xf numFmtId="164" fontId="0" fillId="0" borderId="33" xfId="0" applyNumberFormat="1" applyBorder="1" applyAlignment="1">
      <alignment horizontal="left"/>
    </xf>
    <xf numFmtId="164" fontId="4" fillId="0" borderId="31" xfId="0" applyNumberFormat="1" applyFont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4" fillId="9" borderId="29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2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164" fontId="0" fillId="4" borderId="3" xfId="0" applyNumberForma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4" fillId="0" borderId="34" xfId="0" applyFont="1" applyBorder="1" applyAlignment="1">
      <alignment horizontal="left" vertical="center" wrapText="1"/>
    </xf>
    <xf numFmtId="0" fontId="0" fillId="0" borderId="34" xfId="0" applyBorder="1" applyAlignment="1">
      <alignment horizontal="left"/>
    </xf>
    <xf numFmtId="164" fontId="0" fillId="4" borderId="18" xfId="0" applyNumberFormat="1" applyFill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7" fillId="0" borderId="34" xfId="0" applyNumberFormat="1" applyFont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64" fontId="4" fillId="0" borderId="34" xfId="0" applyNumberFormat="1" applyFont="1" applyBorder="1" applyAlignment="1">
      <alignment horizontal="left" vertical="center" wrapText="1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164" fontId="0" fillId="4" borderId="37" xfId="0" applyNumberFormat="1" applyFill="1" applyBorder="1" applyAlignment="1">
      <alignment horizontal="left"/>
    </xf>
    <xf numFmtId="164" fontId="0" fillId="0" borderId="35" xfId="0" applyNumberFormat="1" applyBorder="1" applyAlignment="1">
      <alignment horizontal="left"/>
    </xf>
    <xf numFmtId="164" fontId="0" fillId="0" borderId="38" xfId="0" applyNumberFormat="1" applyBorder="1" applyAlignment="1">
      <alignment horizontal="left"/>
    </xf>
    <xf numFmtId="0" fontId="9" fillId="0" borderId="10" xfId="0" applyFont="1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9" fillId="0" borderId="13" xfId="0" applyFon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9" fillId="0" borderId="16" xfId="0" applyFont="1" applyBorder="1" applyAlignment="1">
      <alignment horizontal="left"/>
    </xf>
    <xf numFmtId="164" fontId="0" fillId="0" borderId="34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5" fillId="4" borderId="1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164" fontId="0" fillId="0" borderId="24" xfId="0" applyNumberFormat="1" applyBorder="1" applyAlignment="1">
      <alignment horizontal="left"/>
    </xf>
    <xf numFmtId="164" fontId="5" fillId="0" borderId="24" xfId="0" applyNumberFormat="1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5" fillId="7" borderId="29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164" fontId="0" fillId="0" borderId="31" xfId="0" applyNumberFormat="1" applyBorder="1" applyAlignment="1">
      <alignment horizontal="left"/>
    </xf>
    <xf numFmtId="164" fontId="5" fillId="0" borderId="31" xfId="0" applyNumberFormat="1" applyFont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9" borderId="13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5" fillId="10" borderId="2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5" fillId="10" borderId="13" xfId="0" applyFont="1" applyFill="1" applyBorder="1" applyAlignment="1">
      <alignment horizontal="left" vertical="center" wrapText="1"/>
    </xf>
    <xf numFmtId="0" fontId="5" fillId="10" borderId="16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164" fontId="5" fillId="0" borderId="34" xfId="0" applyNumberFormat="1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2" fillId="9" borderId="17" xfId="0" applyFont="1" applyFill="1" applyBorder="1" applyAlignment="1">
      <alignment horizontal="left"/>
    </xf>
    <xf numFmtId="0" fontId="0" fillId="11" borderId="34" xfId="0" applyFill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5" fillId="4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wrapText="1"/>
    </xf>
    <xf numFmtId="164" fontId="1" fillId="4" borderId="6" xfId="0" applyNumberFormat="1" applyFont="1" applyFill="1" applyBorder="1"/>
    <xf numFmtId="0" fontId="1" fillId="0" borderId="0" xfId="0" applyFont="1"/>
    <xf numFmtId="0" fontId="11" fillId="0" borderId="0" xfId="0" applyFont="1"/>
    <xf numFmtId="164" fontId="11" fillId="0" borderId="0" xfId="0" applyNumberFormat="1" applyFont="1"/>
    <xf numFmtId="1" fontId="11" fillId="0" borderId="0" xfId="0" applyNumberFormat="1" applyFont="1"/>
    <xf numFmtId="0" fontId="5" fillId="4" borderId="17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 indent="1"/>
    </xf>
    <xf numFmtId="0" fontId="5" fillId="0" borderId="34" xfId="0" applyFont="1" applyBorder="1" applyAlignment="1">
      <alignment horizontal="left" wrapText="1"/>
    </xf>
    <xf numFmtId="164" fontId="5" fillId="4" borderId="34" xfId="0" applyNumberFormat="1" applyFont="1" applyFill="1" applyBorder="1" applyAlignment="1">
      <alignment horizontal="left" wrapText="1"/>
    </xf>
    <xf numFmtId="164" fontId="5" fillId="0" borderId="34" xfId="0" applyNumberFormat="1" applyFont="1" applyBorder="1" applyAlignment="1">
      <alignment horizontal="left" wrapText="1"/>
    </xf>
    <xf numFmtId="164" fontId="5" fillId="4" borderId="34" xfId="0" applyNumberFormat="1" applyFont="1" applyFill="1" applyBorder="1" applyAlignment="1">
      <alignment horizontal="left"/>
    </xf>
    <xf numFmtId="164" fontId="0" fillId="4" borderId="34" xfId="0" applyNumberFormat="1" applyFill="1" applyBorder="1"/>
    <xf numFmtId="164" fontId="0" fillId="4" borderId="18" xfId="0" applyNumberFormat="1" applyFill="1" applyBorder="1"/>
    <xf numFmtId="0" fontId="5" fillId="7" borderId="30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 indent="1"/>
    </xf>
    <xf numFmtId="0" fontId="5" fillId="0" borderId="31" xfId="0" applyFont="1" applyBorder="1" applyAlignment="1">
      <alignment horizontal="left" wrapText="1"/>
    </xf>
    <xf numFmtId="164" fontId="5" fillId="4" borderId="31" xfId="0" applyNumberFormat="1" applyFont="1" applyFill="1" applyBorder="1" applyAlignment="1">
      <alignment horizontal="left" wrapText="1"/>
    </xf>
    <xf numFmtId="164" fontId="5" fillId="0" borderId="31" xfId="0" applyNumberFormat="1" applyFont="1" applyBorder="1" applyAlignment="1">
      <alignment horizontal="left" wrapText="1"/>
    </xf>
    <xf numFmtId="164" fontId="5" fillId="4" borderId="31" xfId="0" applyNumberFormat="1" applyFont="1" applyFill="1" applyBorder="1" applyAlignment="1">
      <alignment horizontal="left"/>
    </xf>
    <xf numFmtId="164" fontId="0" fillId="4" borderId="31" xfId="0" applyNumberFormat="1" applyFill="1" applyBorder="1"/>
    <xf numFmtId="164" fontId="0" fillId="4" borderId="32" xfId="0" applyNumberFormat="1" applyFill="1" applyBorder="1"/>
    <xf numFmtId="0" fontId="5" fillId="7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0" fontId="5" fillId="7" borderId="23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wrapText="1"/>
    </xf>
    <xf numFmtId="164" fontId="5" fillId="4" borderId="24" xfId="0" applyNumberFormat="1" applyFont="1" applyFill="1" applyBorder="1" applyAlignment="1">
      <alignment horizontal="left" wrapText="1"/>
    </xf>
    <xf numFmtId="164" fontId="5" fillId="0" borderId="24" xfId="0" applyNumberFormat="1" applyFont="1" applyBorder="1" applyAlignment="1">
      <alignment horizontal="left" wrapText="1"/>
    </xf>
    <xf numFmtId="164" fontId="5" fillId="4" borderId="24" xfId="0" applyNumberFormat="1" applyFont="1" applyFill="1" applyBorder="1" applyAlignment="1">
      <alignment horizontal="left"/>
    </xf>
    <xf numFmtId="164" fontId="0" fillId="4" borderId="24" xfId="0" applyNumberFormat="1" applyFill="1" applyBorder="1"/>
    <xf numFmtId="164" fontId="0" fillId="4" borderId="25" xfId="0" applyNumberFormat="1" applyFill="1" applyBorder="1"/>
    <xf numFmtId="0" fontId="5" fillId="12" borderId="30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5" fillId="12" borderId="23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wrapText="1"/>
    </xf>
    <xf numFmtId="164" fontId="5" fillId="4" borderId="2" xfId="0" applyNumberFormat="1" applyFont="1" applyFill="1" applyBorder="1" applyAlignment="1">
      <alignment horizontal="left" wrapText="1"/>
    </xf>
    <xf numFmtId="164" fontId="5" fillId="0" borderId="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64" fontId="5" fillId="4" borderId="2" xfId="0" applyNumberFormat="1" applyFont="1" applyFill="1" applyBorder="1" applyAlignment="1">
      <alignment horizontal="left"/>
    </xf>
    <xf numFmtId="164" fontId="0" fillId="4" borderId="2" xfId="0" applyNumberFormat="1" applyFill="1" applyBorder="1"/>
    <xf numFmtId="164" fontId="1" fillId="4" borderId="3" xfId="0" applyNumberFormat="1" applyFont="1" applyFill="1" applyBorder="1"/>
    <xf numFmtId="0" fontId="5" fillId="9" borderId="4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164" fontId="0" fillId="4" borderId="2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9" fillId="0" borderId="4" xfId="0" applyFont="1" applyBorder="1" applyAlignment="1">
      <alignment horizontal="left"/>
    </xf>
    <xf numFmtId="164" fontId="0" fillId="4" borderId="5" xfId="0" applyNumberFormat="1" applyFill="1" applyBorder="1" applyAlignment="1">
      <alignment horizontal="left"/>
    </xf>
    <xf numFmtId="1" fontId="0" fillId="0" borderId="5" xfId="0" applyNumberFormat="1" applyBorder="1" applyAlignment="1">
      <alignment horizontal="left"/>
    </xf>
    <xf numFmtId="0" fontId="9" fillId="0" borderId="17" xfId="0" applyFont="1" applyBorder="1" applyAlignment="1">
      <alignment horizontal="left"/>
    </xf>
    <xf numFmtId="164" fontId="0" fillId="4" borderId="34" xfId="0" applyNumberFormat="1" applyFill="1" applyBorder="1" applyAlignment="1">
      <alignment horizontal="left"/>
    </xf>
    <xf numFmtId="1" fontId="0" fillId="0" borderId="34" xfId="0" applyNumberForma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EVILLON Quentin" id="{F9A739EC-0A66-46E9-8A41-39C1810AA71B}" userId="S::quentin.chevillon@loire-atlantique.fr::6808eb30-cd04-43a9-852a-08cf5b2bb1b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" dT="2026-01-02T14:44:10.54" personId="{F9A739EC-0A66-46E9-8A41-39C1810AA71B}" id="{97381B35-21A2-4DD9-B9D1-4971707EC0D4}">
    <text>788 au lieu de 904</text>
  </threadedComment>
  <threadedComment ref="O2" dT="2026-01-02T14:45:30.86" personId="{F9A739EC-0A66-46E9-8A41-39C1810AA71B}" id="{D6F09C51-0DE1-4A9C-B02B-312A6E1FF5A8}">
    <text>7,8 au lieu de 6,9</text>
  </threadedComment>
  <threadedComment ref="K5" dT="2026-01-02T14:44:20.63" personId="{F9A739EC-0A66-46E9-8A41-39C1810AA71B}" id="{40AFB028-E700-4223-83D7-F4D4826F700D}">
    <text>331 au lieu de 231</text>
  </threadedComment>
  <threadedComment ref="O5" dT="2026-01-02T14:46:06.21" personId="{F9A739EC-0A66-46E9-8A41-39C1810AA71B}" id="{03BC1405-03EF-455C-9BD3-B7D336EE9788}">
    <text>11,2 au lieu de 16,1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A8A8-0C27-41A6-9BFF-937578DD225F}">
  <sheetPr>
    <pageSetUpPr fitToPage="1"/>
  </sheetPr>
  <dimension ref="A1:AD4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8" sqref="A18:XFD18"/>
    </sheetView>
  </sheetViews>
  <sheetFormatPr baseColWidth="10" defaultRowHeight="15" x14ac:dyDescent="0.25"/>
  <cols>
    <col min="1" max="1" width="32.5703125" style="62" customWidth="1"/>
  </cols>
  <sheetData>
    <row r="1" spans="1:30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</row>
    <row r="2" spans="1:30" x14ac:dyDescent="0.25">
      <c r="A2" s="173" t="s">
        <v>83</v>
      </c>
      <c r="B2" s="174" t="s">
        <v>16</v>
      </c>
      <c r="C2" s="174" t="s">
        <v>17</v>
      </c>
      <c r="D2" s="174">
        <v>12551</v>
      </c>
      <c r="E2" s="8">
        <v>9381</v>
      </c>
      <c r="F2" s="9">
        <v>74.74304836268027</v>
      </c>
      <c r="G2" s="8">
        <v>4821</v>
      </c>
      <c r="H2" s="10">
        <v>38.411281969564179</v>
      </c>
      <c r="I2" s="8">
        <v>3929</v>
      </c>
      <c r="J2" s="9">
        <v>81.497614602779507</v>
      </c>
      <c r="K2" s="175">
        <v>788</v>
      </c>
      <c r="L2" s="8">
        <v>981</v>
      </c>
      <c r="M2" s="11">
        <v>6.2574695243406904</v>
      </c>
      <c r="N2" s="12">
        <v>6.3970438328236492</v>
      </c>
      <c r="O2" s="176">
        <v>7.9</v>
      </c>
      <c r="P2" s="177"/>
    </row>
    <row r="3" spans="1:30" x14ac:dyDescent="0.25">
      <c r="A3" s="173" t="s">
        <v>84</v>
      </c>
      <c r="B3" s="174" t="s">
        <v>16</v>
      </c>
      <c r="C3" s="174" t="s">
        <v>17</v>
      </c>
      <c r="D3" s="174">
        <v>6556</v>
      </c>
      <c r="E3" s="8">
        <v>4798</v>
      </c>
      <c r="F3" s="9">
        <v>73.184868822452714</v>
      </c>
      <c r="G3" s="8">
        <v>2088</v>
      </c>
      <c r="H3" s="10">
        <v>31.848688224527152</v>
      </c>
      <c r="I3" s="8">
        <v>1756</v>
      </c>
      <c r="J3" s="9">
        <v>84.099616858237553</v>
      </c>
      <c r="K3" s="8">
        <v>301</v>
      </c>
      <c r="L3" s="8">
        <v>382.5</v>
      </c>
      <c r="M3" s="11">
        <v>6.6214917632702868</v>
      </c>
      <c r="N3" s="12">
        <v>8.5699346405228756</v>
      </c>
      <c r="O3" s="13">
        <v>10.890365448504983</v>
      </c>
    </row>
    <row r="4" spans="1:30" ht="18.75" x14ac:dyDescent="0.3">
      <c r="A4" s="173" t="s">
        <v>85</v>
      </c>
      <c r="B4" s="174" t="s">
        <v>16</v>
      </c>
      <c r="C4" s="174" t="s">
        <v>17</v>
      </c>
      <c r="D4" s="174">
        <v>3235</v>
      </c>
      <c r="E4" s="8">
        <v>2490</v>
      </c>
      <c r="F4" s="9">
        <v>76.970633693972175</v>
      </c>
      <c r="G4" s="8">
        <v>1036</v>
      </c>
      <c r="H4" s="10">
        <v>32.024729520865534</v>
      </c>
      <c r="I4" s="8">
        <v>905</v>
      </c>
      <c r="J4" s="9">
        <v>87.355212355212359</v>
      </c>
      <c r="K4" s="175">
        <v>185</v>
      </c>
      <c r="L4" s="8">
        <v>184</v>
      </c>
      <c r="M4" s="11">
        <v>6.9117465224111285</v>
      </c>
      <c r="N4" s="12">
        <v>8.7907608695652169</v>
      </c>
      <c r="O4" s="176">
        <v>8.6999999999999993</v>
      </c>
      <c r="Q4" s="178"/>
      <c r="R4" s="178"/>
      <c r="S4" s="179"/>
      <c r="T4" s="178"/>
      <c r="U4" s="179"/>
      <c r="V4" s="178"/>
      <c r="W4" s="179"/>
      <c r="X4" s="178"/>
      <c r="Y4" s="178"/>
      <c r="Z4" s="180"/>
      <c r="AA4" s="178"/>
      <c r="AB4" s="179"/>
      <c r="AC4" s="179"/>
      <c r="AD4" s="179"/>
    </row>
    <row r="5" spans="1:30" x14ac:dyDescent="0.25">
      <c r="A5" s="173" t="s">
        <v>86</v>
      </c>
      <c r="B5" s="174" t="s">
        <v>16</v>
      </c>
      <c r="C5" s="174" t="s">
        <v>17</v>
      </c>
      <c r="D5" s="174">
        <v>7419</v>
      </c>
      <c r="E5" s="8">
        <v>6331</v>
      </c>
      <c r="F5" s="9">
        <v>85.334950801994879</v>
      </c>
      <c r="G5" s="8">
        <v>2303</v>
      </c>
      <c r="H5" s="10">
        <v>31.041919396145033</v>
      </c>
      <c r="I5" s="8">
        <v>2078</v>
      </c>
      <c r="J5" s="9">
        <v>90.230134607034302</v>
      </c>
      <c r="K5" s="175">
        <v>336</v>
      </c>
      <c r="L5" s="8">
        <v>363.5</v>
      </c>
      <c r="M5" s="11">
        <v>7.2602776654535655</v>
      </c>
      <c r="N5" s="12">
        <v>10.204951856946355</v>
      </c>
      <c r="O5" s="176">
        <v>11</v>
      </c>
      <c r="P5" s="177"/>
    </row>
    <row r="6" spans="1:30" x14ac:dyDescent="0.25">
      <c r="A6" s="173" t="s">
        <v>87</v>
      </c>
      <c r="B6" s="174" t="s">
        <v>16</v>
      </c>
      <c r="C6" s="174" t="s">
        <v>17</v>
      </c>
      <c r="D6" s="174">
        <v>9941</v>
      </c>
      <c r="E6" s="8">
        <v>7881</v>
      </c>
      <c r="F6" s="9">
        <v>79.277738658082683</v>
      </c>
      <c r="G6" s="8">
        <v>3426</v>
      </c>
      <c r="H6" s="10">
        <v>34.463333668645006</v>
      </c>
      <c r="I6" s="8">
        <v>2933</v>
      </c>
      <c r="J6" s="9">
        <v>85.610040863981325</v>
      </c>
      <c r="K6" s="175">
        <v>558</v>
      </c>
      <c r="L6" s="8">
        <v>593.5</v>
      </c>
      <c r="M6" s="11">
        <v>7.1391208127954933</v>
      </c>
      <c r="N6" s="12">
        <v>8.3748946925021066</v>
      </c>
      <c r="O6" s="176">
        <v>8.9</v>
      </c>
    </row>
    <row r="7" spans="1:30" x14ac:dyDescent="0.25">
      <c r="A7" s="173" t="s">
        <v>88</v>
      </c>
      <c r="B7" s="174" t="s">
        <v>16</v>
      </c>
      <c r="C7" s="174" t="s">
        <v>17</v>
      </c>
      <c r="D7" s="174">
        <v>1481</v>
      </c>
      <c r="E7" s="8">
        <v>1259</v>
      </c>
      <c r="F7" s="9">
        <v>85.010128291694798</v>
      </c>
      <c r="G7" s="8">
        <v>299</v>
      </c>
      <c r="H7" s="10">
        <v>20.189061444969614</v>
      </c>
      <c r="I7" s="8">
        <v>266</v>
      </c>
      <c r="J7" s="9">
        <v>88.963210702341144</v>
      </c>
      <c r="K7" s="8">
        <v>76</v>
      </c>
      <c r="L7" s="8">
        <v>94</v>
      </c>
      <c r="M7" s="11">
        <v>9.7707629979743409</v>
      </c>
      <c r="N7" s="12">
        <v>7.8776595744680851</v>
      </c>
      <c r="O7" s="13">
        <v>9.7434210526315788</v>
      </c>
    </row>
    <row r="8" spans="1:30" x14ac:dyDescent="0.25">
      <c r="A8" s="173" t="s">
        <v>89</v>
      </c>
      <c r="B8" s="174" t="s">
        <v>16</v>
      </c>
      <c r="C8" s="174" t="s">
        <v>17</v>
      </c>
      <c r="D8" s="174">
        <v>706</v>
      </c>
      <c r="E8" s="8">
        <v>464</v>
      </c>
      <c r="F8" s="9">
        <v>65.722379603399432</v>
      </c>
      <c r="G8" s="8">
        <v>292</v>
      </c>
      <c r="H8" s="10">
        <v>41.359773371104815</v>
      </c>
      <c r="I8" s="8">
        <v>220</v>
      </c>
      <c r="J8" s="9">
        <v>75.342465753424662</v>
      </c>
      <c r="K8" s="8">
        <v>44</v>
      </c>
      <c r="L8" s="8">
        <v>45.5</v>
      </c>
      <c r="M8" s="11">
        <v>5.8654390934844196</v>
      </c>
      <c r="N8" s="12">
        <v>7.7582417582417582</v>
      </c>
      <c r="O8" s="13">
        <v>8.0227272727272734</v>
      </c>
    </row>
    <row r="9" spans="1:30" x14ac:dyDescent="0.25">
      <c r="A9" s="173" t="s">
        <v>90</v>
      </c>
      <c r="B9" s="174" t="s">
        <v>16</v>
      </c>
      <c r="C9" s="174" t="s">
        <v>17</v>
      </c>
      <c r="D9" s="174">
        <v>561</v>
      </c>
      <c r="E9" s="8">
        <v>427</v>
      </c>
      <c r="F9" s="9">
        <v>76.114081996434933</v>
      </c>
      <c r="G9" s="8">
        <v>173</v>
      </c>
      <c r="H9" s="10">
        <v>30.837789661319071</v>
      </c>
      <c r="I9" s="8">
        <v>151</v>
      </c>
      <c r="J9" s="9">
        <v>87.283236994219649</v>
      </c>
      <c r="K9" s="8">
        <v>27</v>
      </c>
      <c r="L9" s="8">
        <v>26.5</v>
      </c>
      <c r="M9" s="11">
        <v>7.5846702317290555</v>
      </c>
      <c r="N9" s="12">
        <v>10.584905660377359</v>
      </c>
      <c r="O9" s="13">
        <v>10.388888888888889</v>
      </c>
    </row>
    <row r="10" spans="1:30" ht="15.75" thickBot="1" x14ac:dyDescent="0.3">
      <c r="A10" s="181" t="s">
        <v>91</v>
      </c>
      <c r="B10" s="182" t="s">
        <v>16</v>
      </c>
      <c r="C10" s="182" t="s">
        <v>17</v>
      </c>
      <c r="D10" s="182">
        <v>965</v>
      </c>
      <c r="E10" s="183">
        <v>623</v>
      </c>
      <c r="F10" s="184">
        <v>64.559585492227981</v>
      </c>
      <c r="G10" s="183">
        <v>564</v>
      </c>
      <c r="H10" s="185">
        <v>58.445595854922281</v>
      </c>
      <c r="I10" s="183">
        <v>394</v>
      </c>
      <c r="J10" s="184">
        <v>69.858156028368796</v>
      </c>
      <c r="K10" s="183">
        <v>110</v>
      </c>
      <c r="L10" s="183">
        <v>106</v>
      </c>
      <c r="M10" s="186">
        <v>5.4663212435233159</v>
      </c>
      <c r="N10" s="187">
        <v>4.5518867924528301</v>
      </c>
      <c r="O10" s="188">
        <v>4.3863636363636367</v>
      </c>
    </row>
    <row r="11" spans="1:30" ht="15.75" thickBot="1" x14ac:dyDescent="0.3">
      <c r="A11" s="14" t="s">
        <v>37</v>
      </c>
      <c r="B11" s="15" t="s">
        <v>16</v>
      </c>
      <c r="C11" s="15" t="s">
        <v>17</v>
      </c>
      <c r="D11" s="15">
        <v>18060</v>
      </c>
      <c r="E11" s="16">
        <v>13365</v>
      </c>
      <c r="F11" s="17">
        <v>74.003322259136212</v>
      </c>
      <c r="G11" s="16">
        <v>6080</v>
      </c>
      <c r="H11" s="18">
        <v>33.665559246954594</v>
      </c>
      <c r="I11" s="16">
        <v>4928</v>
      </c>
      <c r="J11" s="17">
        <v>81.05263157894737</v>
      </c>
      <c r="K11" s="19">
        <v>1072</v>
      </c>
      <c r="L11" s="16">
        <v>1101</v>
      </c>
      <c r="M11" s="20">
        <v>6.8892580287929128</v>
      </c>
      <c r="N11" s="21">
        <v>8.2016348773841958</v>
      </c>
      <c r="O11" s="22">
        <v>8.4</v>
      </c>
    </row>
    <row r="12" spans="1:30" x14ac:dyDescent="0.25">
      <c r="A12" s="189" t="s">
        <v>93</v>
      </c>
      <c r="B12" s="190" t="s">
        <v>16</v>
      </c>
      <c r="C12" s="190" t="s">
        <v>39</v>
      </c>
      <c r="D12" s="190">
        <v>11758</v>
      </c>
      <c r="E12" s="191">
        <v>9058</v>
      </c>
      <c r="F12" s="192">
        <v>77.036911039292391</v>
      </c>
      <c r="G12" s="191">
        <v>5529</v>
      </c>
      <c r="H12" s="193">
        <v>47.02330328287124</v>
      </c>
      <c r="I12" s="191">
        <v>4758</v>
      </c>
      <c r="J12" s="192">
        <v>86.05534454693435</v>
      </c>
      <c r="K12" s="191">
        <v>917</v>
      </c>
      <c r="L12" s="191">
        <v>1022</v>
      </c>
      <c r="M12" s="194">
        <v>6.3227589726143902</v>
      </c>
      <c r="N12" s="195">
        <v>5.7524461839530332</v>
      </c>
      <c r="O12" s="196">
        <v>6.4111232279171206</v>
      </c>
    </row>
    <row r="13" spans="1:30" x14ac:dyDescent="0.25">
      <c r="A13" s="197" t="s">
        <v>94</v>
      </c>
      <c r="B13" s="174" t="s">
        <v>16</v>
      </c>
      <c r="C13" s="174" t="s">
        <v>39</v>
      </c>
      <c r="D13" s="174">
        <v>13081</v>
      </c>
      <c r="E13" s="8">
        <v>9140</v>
      </c>
      <c r="F13" s="9">
        <v>69.872333919425117</v>
      </c>
      <c r="G13" s="8">
        <v>3696</v>
      </c>
      <c r="H13" s="10">
        <v>28.254720587111077</v>
      </c>
      <c r="I13" s="8">
        <v>3016</v>
      </c>
      <c r="J13" s="9">
        <v>81.601731601731601</v>
      </c>
      <c r="K13" s="175">
        <v>649</v>
      </c>
      <c r="L13" s="8">
        <v>748.5</v>
      </c>
      <c r="M13" s="11">
        <v>8.04850546594297</v>
      </c>
      <c r="N13" s="12">
        <v>8.7381429525718097</v>
      </c>
      <c r="O13" s="176">
        <v>10</v>
      </c>
    </row>
    <row r="14" spans="1:30" x14ac:dyDescent="0.25">
      <c r="A14" s="197" t="s">
        <v>95</v>
      </c>
      <c r="B14" s="174" t="s">
        <v>16</v>
      </c>
      <c r="C14" s="174" t="s">
        <v>39</v>
      </c>
      <c r="D14" s="174">
        <v>25124</v>
      </c>
      <c r="E14" s="8">
        <v>16972</v>
      </c>
      <c r="F14" s="9">
        <v>67.55293743034548</v>
      </c>
      <c r="G14" s="8">
        <v>7847</v>
      </c>
      <c r="H14" s="10">
        <v>31.23308390383697</v>
      </c>
      <c r="I14" s="8">
        <v>6243</v>
      </c>
      <c r="J14" s="9">
        <v>79.559067159423989</v>
      </c>
      <c r="K14" s="175">
        <v>1204</v>
      </c>
      <c r="L14" s="8">
        <v>1433.5</v>
      </c>
      <c r="M14" s="11">
        <v>8.7375417927081678</v>
      </c>
      <c r="N14" s="12">
        <v>8.7631670735960938</v>
      </c>
      <c r="O14" s="176">
        <v>10.4</v>
      </c>
    </row>
    <row r="15" spans="1:30" x14ac:dyDescent="0.25">
      <c r="A15" s="197" t="s">
        <v>96</v>
      </c>
      <c r="B15" s="174" t="s">
        <v>16</v>
      </c>
      <c r="C15" s="174" t="s">
        <v>39</v>
      </c>
      <c r="D15" s="174">
        <v>383</v>
      </c>
      <c r="E15" s="8">
        <v>327</v>
      </c>
      <c r="F15" s="9">
        <v>85.378590078328983</v>
      </c>
      <c r="G15" s="8">
        <v>111</v>
      </c>
      <c r="H15" s="10">
        <v>28.981723237597912</v>
      </c>
      <c r="I15" s="8">
        <v>93</v>
      </c>
      <c r="J15" s="9">
        <v>83.78378378378379</v>
      </c>
      <c r="K15" s="8">
        <v>20</v>
      </c>
      <c r="L15" s="8">
        <v>22</v>
      </c>
      <c r="M15" s="11">
        <v>9.4295039164490859</v>
      </c>
      <c r="N15" s="12">
        <v>8.704545454545455</v>
      </c>
      <c r="O15" s="13">
        <v>9.5749999999999993</v>
      </c>
    </row>
    <row r="16" spans="1:30" x14ac:dyDescent="0.25">
      <c r="A16" s="197" t="s">
        <v>97</v>
      </c>
      <c r="B16" s="174" t="s">
        <v>16</v>
      </c>
      <c r="C16" s="174" t="s">
        <v>39</v>
      </c>
      <c r="D16" s="174">
        <v>181</v>
      </c>
      <c r="E16" s="8">
        <v>119</v>
      </c>
      <c r="F16" s="9">
        <v>65.745856353591165</v>
      </c>
      <c r="G16" s="8">
        <v>88</v>
      </c>
      <c r="H16" s="10">
        <v>48.618784530386741</v>
      </c>
      <c r="I16" s="8">
        <v>61</v>
      </c>
      <c r="J16" s="9">
        <v>69.318181818181813</v>
      </c>
      <c r="K16" s="8">
        <v>20</v>
      </c>
      <c r="L16" s="8">
        <v>14.5</v>
      </c>
      <c r="M16" s="11">
        <v>8.0193370165745854</v>
      </c>
      <c r="N16" s="12">
        <v>6.2413793103448274</v>
      </c>
      <c r="O16" s="13">
        <v>4.5250000000000004</v>
      </c>
    </row>
    <row r="17" spans="1:15" x14ac:dyDescent="0.25">
      <c r="A17" s="197" t="s">
        <v>98</v>
      </c>
      <c r="B17" s="174" t="s">
        <v>16</v>
      </c>
      <c r="C17" s="174" t="s">
        <v>39</v>
      </c>
      <c r="D17" s="174">
        <v>12420</v>
      </c>
      <c r="E17" s="8">
        <v>10339</v>
      </c>
      <c r="F17" s="9">
        <v>83.244766505636065</v>
      </c>
      <c r="G17" s="8">
        <v>4775</v>
      </c>
      <c r="H17" s="10">
        <v>38.446054750402574</v>
      </c>
      <c r="I17" s="8">
        <v>4182</v>
      </c>
      <c r="J17" s="9">
        <v>87.581151832460733</v>
      </c>
      <c r="K17" s="175">
        <v>791</v>
      </c>
      <c r="L17" s="8">
        <v>736.5</v>
      </c>
      <c r="M17" s="11">
        <v>6.7308776167471818</v>
      </c>
      <c r="N17" s="12">
        <v>8.4317718940936857</v>
      </c>
      <c r="O17" s="176">
        <v>7.9</v>
      </c>
    </row>
    <row r="18" spans="1:15" x14ac:dyDescent="0.25">
      <c r="A18" s="197" t="s">
        <v>99</v>
      </c>
      <c r="B18" s="174" t="s">
        <v>16</v>
      </c>
      <c r="C18" s="174" t="s">
        <v>39</v>
      </c>
      <c r="D18" s="174">
        <v>6236</v>
      </c>
      <c r="E18" s="8">
        <v>5650</v>
      </c>
      <c r="F18" s="9">
        <v>90.602950609364981</v>
      </c>
      <c r="G18" s="8">
        <v>2970</v>
      </c>
      <c r="H18" s="10">
        <v>47.626683771648494</v>
      </c>
      <c r="I18" s="8">
        <v>2575</v>
      </c>
      <c r="J18" s="9">
        <v>86.700336700336706</v>
      </c>
      <c r="K18" s="8">
        <v>709</v>
      </c>
      <c r="L18" s="8">
        <v>675.5</v>
      </c>
      <c r="M18" s="11">
        <v>6.1437620269403466</v>
      </c>
      <c r="N18" s="12">
        <v>4.6158401184307918</v>
      </c>
      <c r="O18" s="13">
        <v>4.397743300423131</v>
      </c>
    </row>
    <row r="19" spans="1:15" x14ac:dyDescent="0.25">
      <c r="A19" s="197" t="s">
        <v>100</v>
      </c>
      <c r="B19" s="174" t="s">
        <v>16</v>
      </c>
      <c r="C19" s="198" t="s">
        <v>39</v>
      </c>
      <c r="D19" s="174">
        <v>2197</v>
      </c>
      <c r="E19" s="8">
        <v>2036</v>
      </c>
      <c r="F19" s="9">
        <v>92.671825216203914</v>
      </c>
      <c r="G19" s="8">
        <v>1015</v>
      </c>
      <c r="H19" s="10">
        <v>46.199362767410108</v>
      </c>
      <c r="I19" s="8">
        <v>896</v>
      </c>
      <c r="J19" s="9">
        <v>88.275862068965523</v>
      </c>
      <c r="K19" s="8">
        <v>186</v>
      </c>
      <c r="L19" s="8">
        <v>125</v>
      </c>
      <c r="M19" s="11">
        <v>6.7735548475193443</v>
      </c>
      <c r="N19" s="12">
        <v>8.7880000000000003</v>
      </c>
      <c r="O19" s="13">
        <v>5.905913978494624</v>
      </c>
    </row>
    <row r="20" spans="1:15" x14ac:dyDescent="0.25">
      <c r="A20" s="197" t="s">
        <v>101</v>
      </c>
      <c r="B20" s="174" t="s">
        <v>16</v>
      </c>
      <c r="C20" s="174" t="s">
        <v>39</v>
      </c>
      <c r="D20" s="174">
        <v>633</v>
      </c>
      <c r="E20" s="8">
        <v>505</v>
      </c>
      <c r="F20" s="9">
        <v>79.778830963665087</v>
      </c>
      <c r="G20" s="8">
        <v>193</v>
      </c>
      <c r="H20" s="10">
        <v>30.489731437598735</v>
      </c>
      <c r="I20" s="8">
        <v>135</v>
      </c>
      <c r="J20" s="9">
        <v>69.948186528497416</v>
      </c>
      <c r="K20" s="175">
        <v>24</v>
      </c>
      <c r="L20" s="8">
        <v>41</v>
      </c>
      <c r="M20" s="11">
        <v>8.9202211690363349</v>
      </c>
      <c r="N20" s="12">
        <v>7.7195121951219514</v>
      </c>
      <c r="O20" s="176">
        <v>13.2</v>
      </c>
    </row>
    <row r="21" spans="1:15" x14ac:dyDescent="0.25">
      <c r="A21" s="197" t="s">
        <v>102</v>
      </c>
      <c r="B21" s="174" t="s">
        <v>16</v>
      </c>
      <c r="C21" s="174" t="s">
        <v>39</v>
      </c>
      <c r="D21" s="174">
        <v>839</v>
      </c>
      <c r="E21" s="8">
        <v>593</v>
      </c>
      <c r="F21" s="9">
        <v>70.679380214541126</v>
      </c>
      <c r="G21" s="8">
        <v>239</v>
      </c>
      <c r="H21" s="10">
        <v>28.486293206197853</v>
      </c>
      <c r="I21" s="8">
        <v>207</v>
      </c>
      <c r="J21" s="9">
        <v>86.610878661087867</v>
      </c>
      <c r="K21" s="8">
        <v>31</v>
      </c>
      <c r="L21" s="8">
        <v>45.5</v>
      </c>
      <c r="M21" s="11">
        <v>10.556019070321812</v>
      </c>
      <c r="N21" s="12">
        <v>9.219780219780219</v>
      </c>
      <c r="O21" s="13">
        <v>13.53225806451613</v>
      </c>
    </row>
    <row r="22" spans="1:15" x14ac:dyDescent="0.25">
      <c r="A22" s="197" t="s">
        <v>103</v>
      </c>
      <c r="B22" s="174" t="s">
        <v>16</v>
      </c>
      <c r="C22" s="174" t="s">
        <v>39</v>
      </c>
      <c r="D22" s="174">
        <v>969</v>
      </c>
      <c r="E22" s="8">
        <v>261</v>
      </c>
      <c r="F22" s="9">
        <v>26.934984520123837</v>
      </c>
      <c r="G22" s="8">
        <v>173</v>
      </c>
      <c r="H22" s="10">
        <v>17.853457172342623</v>
      </c>
      <c r="I22" s="8">
        <v>84</v>
      </c>
      <c r="J22" s="9">
        <v>48.554913294797686</v>
      </c>
      <c r="K22" s="8">
        <v>33</v>
      </c>
      <c r="L22" s="8">
        <v>25</v>
      </c>
      <c r="M22" s="11">
        <v>11.760577915376677</v>
      </c>
      <c r="N22" s="12">
        <v>19.38</v>
      </c>
      <c r="O22" s="13">
        <v>14.681818181818182</v>
      </c>
    </row>
    <row r="23" spans="1:15" x14ac:dyDescent="0.25">
      <c r="A23" s="197" t="s">
        <v>104</v>
      </c>
      <c r="B23" s="174" t="s">
        <v>16</v>
      </c>
      <c r="C23" s="174" t="s">
        <v>39</v>
      </c>
      <c r="D23" s="174">
        <v>1235</v>
      </c>
      <c r="E23" s="8">
        <v>601</v>
      </c>
      <c r="F23" s="9">
        <v>48.663967611336034</v>
      </c>
      <c r="G23" s="8">
        <v>230</v>
      </c>
      <c r="H23" s="10">
        <v>18.623481781376519</v>
      </c>
      <c r="I23" s="8">
        <v>167</v>
      </c>
      <c r="J23" s="9">
        <v>72.608695652173907</v>
      </c>
      <c r="K23" s="8">
        <v>36</v>
      </c>
      <c r="L23" s="8">
        <v>41.5</v>
      </c>
      <c r="M23" s="11">
        <v>12.709311740890689</v>
      </c>
      <c r="N23" s="12">
        <v>14.879518072289157</v>
      </c>
      <c r="O23" s="13">
        <v>17.152777777777779</v>
      </c>
    </row>
    <row r="24" spans="1:15" x14ac:dyDescent="0.25">
      <c r="A24" s="197" t="s">
        <v>105</v>
      </c>
      <c r="B24" s="174" t="s">
        <v>16</v>
      </c>
      <c r="C24" s="174" t="s">
        <v>39</v>
      </c>
      <c r="D24" s="174">
        <v>3700</v>
      </c>
      <c r="E24" s="8">
        <v>2449</v>
      </c>
      <c r="F24" s="9">
        <v>66.189189189189193</v>
      </c>
      <c r="G24" s="8">
        <v>1001</v>
      </c>
      <c r="H24" s="10">
        <v>27.054054054054053</v>
      </c>
      <c r="I24" s="8">
        <v>797</v>
      </c>
      <c r="J24" s="9">
        <v>79.620379620379623</v>
      </c>
      <c r="K24" s="8">
        <v>145</v>
      </c>
      <c r="L24" s="8">
        <v>190</v>
      </c>
      <c r="M24" s="11">
        <v>9.9204054054054058</v>
      </c>
      <c r="N24" s="12">
        <v>9.7368421052631575</v>
      </c>
      <c r="O24" s="13">
        <v>12.758620689655173</v>
      </c>
    </row>
    <row r="25" spans="1:15" x14ac:dyDescent="0.25">
      <c r="A25" s="197" t="s">
        <v>106</v>
      </c>
      <c r="B25" s="174" t="s">
        <v>16</v>
      </c>
      <c r="C25" s="174" t="s">
        <v>39</v>
      </c>
      <c r="D25" s="174">
        <v>1272</v>
      </c>
      <c r="E25" s="8">
        <v>1049</v>
      </c>
      <c r="F25" s="9">
        <v>82.468553459119491</v>
      </c>
      <c r="G25" s="8">
        <v>956</v>
      </c>
      <c r="H25" s="10">
        <v>75.157232704402517</v>
      </c>
      <c r="I25" s="8">
        <v>775</v>
      </c>
      <c r="J25" s="9">
        <v>81.06694560669456</v>
      </c>
      <c r="K25" s="8">
        <v>165</v>
      </c>
      <c r="L25" s="8">
        <v>177</v>
      </c>
      <c r="M25" s="11">
        <v>3.8286163522012577</v>
      </c>
      <c r="N25" s="12">
        <v>3.593220338983051</v>
      </c>
      <c r="O25" s="13">
        <v>3.8545454545454545</v>
      </c>
    </row>
    <row r="26" spans="1:15" x14ac:dyDescent="0.25">
      <c r="A26" s="197" t="s">
        <v>107</v>
      </c>
      <c r="B26" s="174" t="s">
        <v>16</v>
      </c>
      <c r="C26" s="174" t="s">
        <v>39</v>
      </c>
      <c r="D26" s="174">
        <v>181</v>
      </c>
      <c r="E26" s="8">
        <v>122</v>
      </c>
      <c r="F26" s="9">
        <v>67.403314917127076</v>
      </c>
      <c r="G26" s="8">
        <v>143</v>
      </c>
      <c r="H26" s="10">
        <v>79.005524861878456</v>
      </c>
      <c r="I26" s="8">
        <v>91</v>
      </c>
      <c r="J26" s="9">
        <v>63.636363636363633</v>
      </c>
      <c r="K26" s="8">
        <v>37</v>
      </c>
      <c r="L26" s="8">
        <v>28</v>
      </c>
      <c r="M26" s="11">
        <v>3.6740331491712706</v>
      </c>
      <c r="N26" s="12">
        <v>3.2321428571428572</v>
      </c>
      <c r="O26" s="13">
        <v>2.4459459459459461</v>
      </c>
    </row>
    <row r="27" spans="1:15" ht="15.75" thickBot="1" x14ac:dyDescent="0.3">
      <c r="A27" s="199" t="s">
        <v>108</v>
      </c>
      <c r="B27" s="200" t="s">
        <v>16</v>
      </c>
      <c r="C27" s="200" t="s">
        <v>39</v>
      </c>
      <c r="D27" s="200">
        <v>306</v>
      </c>
      <c r="E27" s="201">
        <v>174</v>
      </c>
      <c r="F27" s="202">
        <v>56.862745098039213</v>
      </c>
      <c r="G27" s="201">
        <v>87</v>
      </c>
      <c r="H27" s="203">
        <v>28.431372549019606</v>
      </c>
      <c r="I27" s="201">
        <v>66</v>
      </c>
      <c r="J27" s="202">
        <v>75.862068965517238</v>
      </c>
      <c r="K27" s="201">
        <v>8</v>
      </c>
      <c r="L27" s="201">
        <v>10.5</v>
      </c>
      <c r="M27" s="204">
        <v>9.0016339869281055</v>
      </c>
      <c r="N27" s="205">
        <v>14.571428571428571</v>
      </c>
      <c r="O27" s="206">
        <v>19.125</v>
      </c>
    </row>
    <row r="28" spans="1:15" ht="15.75" thickBot="1" x14ac:dyDescent="0.3">
      <c r="A28" s="14" t="s">
        <v>59</v>
      </c>
      <c r="B28" s="15" t="s">
        <v>16</v>
      </c>
      <c r="C28" s="15" t="s">
        <v>39</v>
      </c>
      <c r="D28" s="15">
        <v>19842</v>
      </c>
      <c r="E28" s="16">
        <v>14473</v>
      </c>
      <c r="F28" s="17">
        <v>72.941235762523945</v>
      </c>
      <c r="G28" s="16">
        <v>5404</v>
      </c>
      <c r="H28" s="18">
        <v>27.23515774619494</v>
      </c>
      <c r="I28" s="16">
        <v>4432</v>
      </c>
      <c r="J28" s="17">
        <v>82.013323464100665</v>
      </c>
      <c r="K28" s="19">
        <v>951</v>
      </c>
      <c r="L28" s="16">
        <v>1021.5</v>
      </c>
      <c r="M28" s="20">
        <v>8.4063602459429489</v>
      </c>
      <c r="N28" s="21">
        <v>9.7121879588839946</v>
      </c>
      <c r="O28" s="22">
        <v>10.4</v>
      </c>
    </row>
    <row r="29" spans="1:15" x14ac:dyDescent="0.25">
      <c r="A29" s="207" t="s">
        <v>110</v>
      </c>
      <c r="B29" s="190" t="s">
        <v>131</v>
      </c>
      <c r="C29" s="190" t="s">
        <v>17</v>
      </c>
      <c r="D29" s="190">
        <v>3309</v>
      </c>
      <c r="E29" s="191">
        <v>2734</v>
      </c>
      <c r="F29" s="192">
        <v>82.623148987609554</v>
      </c>
      <c r="G29" s="191">
        <v>987</v>
      </c>
      <c r="H29" s="193">
        <v>29.82774252039891</v>
      </c>
      <c r="I29" s="191">
        <v>921</v>
      </c>
      <c r="J29" s="192">
        <v>93.313069908814583</v>
      </c>
      <c r="K29" s="191">
        <v>170</v>
      </c>
      <c r="L29" s="191">
        <v>197</v>
      </c>
      <c r="M29" s="194">
        <v>7.3073436083408883</v>
      </c>
      <c r="N29" s="195">
        <v>8.3984771573604053</v>
      </c>
      <c r="O29" s="196">
        <v>9.7323529411764707</v>
      </c>
    </row>
    <row r="30" spans="1:15" x14ac:dyDescent="0.25">
      <c r="A30" s="208" t="s">
        <v>111</v>
      </c>
      <c r="B30" s="174" t="s">
        <v>131</v>
      </c>
      <c r="C30" s="174" t="s">
        <v>17</v>
      </c>
      <c r="D30" s="174">
        <v>7</v>
      </c>
      <c r="E30" s="8">
        <v>5</v>
      </c>
      <c r="F30" s="9">
        <v>71.428571428571431</v>
      </c>
      <c r="G30" s="8">
        <v>3</v>
      </c>
      <c r="H30" s="10">
        <v>42.857142857142854</v>
      </c>
      <c r="I30" s="8">
        <v>1</v>
      </c>
      <c r="J30" s="9">
        <v>33.333333333333336</v>
      </c>
      <c r="K30" s="8">
        <v>0</v>
      </c>
      <c r="L30" s="8">
        <v>0.5</v>
      </c>
      <c r="M30" s="11">
        <v>9.1428571428571423</v>
      </c>
      <c r="N30" s="12">
        <v>7</v>
      </c>
      <c r="O30" s="13" t="e">
        <v>#DIV/0!</v>
      </c>
    </row>
    <row r="31" spans="1:15" x14ac:dyDescent="0.25">
      <c r="A31" s="208" t="s">
        <v>112</v>
      </c>
      <c r="B31" s="174" t="s">
        <v>131</v>
      </c>
      <c r="C31" s="174" t="s">
        <v>39</v>
      </c>
      <c r="D31" s="174">
        <v>614</v>
      </c>
      <c r="E31" s="8">
        <v>315</v>
      </c>
      <c r="F31" s="9">
        <v>51.302931596091206</v>
      </c>
      <c r="G31" s="8">
        <v>89</v>
      </c>
      <c r="H31" s="10">
        <v>14.495114006514658</v>
      </c>
      <c r="I31" s="8">
        <v>74</v>
      </c>
      <c r="J31" s="9">
        <v>83.146067415730343</v>
      </c>
      <c r="K31" s="8">
        <v>4</v>
      </c>
      <c r="L31" s="8">
        <v>6</v>
      </c>
      <c r="M31" s="11">
        <v>13.806188925081432</v>
      </c>
      <c r="N31" s="12">
        <v>51.166666666666664</v>
      </c>
      <c r="O31" s="13">
        <v>76.75</v>
      </c>
    </row>
    <row r="32" spans="1:15" ht="15.75" thickBot="1" x14ac:dyDescent="0.3">
      <c r="A32" s="209" t="s">
        <v>113</v>
      </c>
      <c r="B32" s="200" t="s">
        <v>131</v>
      </c>
      <c r="C32" s="200" t="s">
        <v>39</v>
      </c>
      <c r="D32" s="200">
        <v>1746</v>
      </c>
      <c r="E32" s="201">
        <v>1256</v>
      </c>
      <c r="F32" s="202">
        <v>71.935853379152348</v>
      </c>
      <c r="G32" s="201">
        <v>432</v>
      </c>
      <c r="H32" s="203">
        <v>24.742268041237114</v>
      </c>
      <c r="I32" s="201">
        <v>355</v>
      </c>
      <c r="J32" s="202">
        <v>82.175925925925924</v>
      </c>
      <c r="K32" s="201">
        <v>73</v>
      </c>
      <c r="L32" s="201">
        <v>88</v>
      </c>
      <c r="M32" s="204">
        <v>10.373138602520045</v>
      </c>
      <c r="N32" s="205">
        <v>9.920454545454545</v>
      </c>
      <c r="O32" s="206">
        <v>11.95890410958904</v>
      </c>
    </row>
    <row r="33" spans="1:15" x14ac:dyDescent="0.25">
      <c r="A33" s="210" t="s">
        <v>114</v>
      </c>
      <c r="B33" s="211" t="s">
        <v>132</v>
      </c>
      <c r="C33" s="211" t="s">
        <v>17</v>
      </c>
      <c r="D33" s="211">
        <v>5727</v>
      </c>
      <c r="E33" s="212">
        <v>3910</v>
      </c>
      <c r="F33" s="213">
        <v>68.273092369477908</v>
      </c>
      <c r="G33" s="212">
        <v>1977</v>
      </c>
      <c r="H33" s="214">
        <v>34.520691461498167</v>
      </c>
      <c r="I33" s="212">
        <v>1402</v>
      </c>
      <c r="J33" s="213">
        <v>70.915528578654531</v>
      </c>
      <c r="K33" s="215">
        <v>280</v>
      </c>
      <c r="L33" s="212">
        <v>353</v>
      </c>
      <c r="M33" s="216">
        <v>7.5754321634363544</v>
      </c>
      <c r="N33" s="217">
        <v>8.1118980169971664</v>
      </c>
      <c r="O33" s="218">
        <v>10.199999999999999</v>
      </c>
    </row>
    <row r="34" spans="1:15" x14ac:dyDescent="0.25">
      <c r="A34" s="219" t="s">
        <v>115</v>
      </c>
      <c r="B34" s="174" t="s">
        <v>132</v>
      </c>
      <c r="C34" s="174" t="s">
        <v>39</v>
      </c>
      <c r="D34" s="174">
        <v>3362</v>
      </c>
      <c r="E34" s="8">
        <v>2614</v>
      </c>
      <c r="F34" s="9">
        <v>77.751338488994648</v>
      </c>
      <c r="G34" s="8">
        <v>1013</v>
      </c>
      <c r="H34" s="10">
        <v>30.130874479476503</v>
      </c>
      <c r="I34" s="8">
        <v>822</v>
      </c>
      <c r="J34" s="9">
        <v>81.145113524185589</v>
      </c>
      <c r="K34" s="8">
        <v>153</v>
      </c>
      <c r="L34" s="8">
        <v>177.5</v>
      </c>
      <c r="M34" s="11">
        <v>7.4472040452111834</v>
      </c>
      <c r="N34" s="12">
        <v>9.4704225352112683</v>
      </c>
      <c r="O34" s="13">
        <v>10.986928104575163</v>
      </c>
    </row>
    <row r="35" spans="1:15" x14ac:dyDescent="0.25">
      <c r="A35" s="219" t="s">
        <v>116</v>
      </c>
      <c r="B35" s="174" t="s">
        <v>132</v>
      </c>
      <c r="C35" s="174" t="s">
        <v>17</v>
      </c>
      <c r="D35" s="174">
        <v>1509</v>
      </c>
      <c r="E35" s="8">
        <v>833</v>
      </c>
      <c r="F35" s="9">
        <v>55.202120609675283</v>
      </c>
      <c r="G35" s="8">
        <v>450</v>
      </c>
      <c r="H35" s="10">
        <v>29.821073558648113</v>
      </c>
      <c r="I35" s="8">
        <v>247</v>
      </c>
      <c r="J35" s="9">
        <v>54.888888888888886</v>
      </c>
      <c r="K35" s="8">
        <v>71</v>
      </c>
      <c r="L35" s="8">
        <v>78</v>
      </c>
      <c r="M35" s="11">
        <v>7.964214711729622</v>
      </c>
      <c r="N35" s="12">
        <v>9.6730769230769234</v>
      </c>
      <c r="O35" s="13">
        <v>10.626760563380282</v>
      </c>
    </row>
    <row r="36" spans="1:15" ht="15.75" thickBot="1" x14ac:dyDescent="0.3">
      <c r="A36" s="220" t="s">
        <v>117</v>
      </c>
      <c r="B36" s="182" t="s">
        <v>132</v>
      </c>
      <c r="C36" s="182" t="s">
        <v>39</v>
      </c>
      <c r="D36" s="182">
        <v>419</v>
      </c>
      <c r="E36" s="183">
        <v>287</v>
      </c>
      <c r="F36" s="184">
        <v>68.496420047732698</v>
      </c>
      <c r="G36" s="183">
        <v>120</v>
      </c>
      <c r="H36" s="185">
        <v>28.639618138424822</v>
      </c>
      <c r="I36" s="183">
        <v>83</v>
      </c>
      <c r="J36" s="184">
        <v>69.166666666666671</v>
      </c>
      <c r="K36" s="183">
        <v>19</v>
      </c>
      <c r="L36" s="183">
        <v>22.5</v>
      </c>
      <c r="M36" s="186">
        <v>7.721957040572792</v>
      </c>
      <c r="N36" s="187">
        <v>9.3111111111111118</v>
      </c>
      <c r="O36" s="188">
        <v>11.026315789473685</v>
      </c>
    </row>
    <row r="37" spans="1:15" ht="15.75" thickBot="1" x14ac:dyDescent="0.3"/>
    <row r="38" spans="1:15" x14ac:dyDescent="0.25">
      <c r="A38" s="221" t="s">
        <v>118</v>
      </c>
      <c r="B38" s="108"/>
      <c r="C38" s="108"/>
      <c r="D38" s="108">
        <v>61475</v>
      </c>
      <c r="E38" s="108">
        <v>47019</v>
      </c>
      <c r="F38" s="222">
        <v>76.484749898332652</v>
      </c>
      <c r="G38" s="108">
        <v>21082</v>
      </c>
      <c r="H38" s="130">
        <v>34.293615290768606</v>
      </c>
      <c r="I38" s="108">
        <v>17560</v>
      </c>
      <c r="J38" s="222">
        <v>83.29380514182715</v>
      </c>
      <c r="K38" s="108">
        <v>3241</v>
      </c>
      <c r="L38" s="223">
        <v>3877.5</v>
      </c>
      <c r="M38" s="222">
        <v>6.8597478649857662</v>
      </c>
      <c r="N38" s="222">
        <v>7.9271437782076077</v>
      </c>
      <c r="O38" s="109">
        <v>9.4839555692687441</v>
      </c>
    </row>
    <row r="39" spans="1:15" x14ac:dyDescent="0.25">
      <c r="A39" s="224" t="s">
        <v>119</v>
      </c>
      <c r="B39" s="66"/>
      <c r="C39" s="66"/>
      <c r="D39" s="66">
        <v>100357</v>
      </c>
      <c r="E39" s="66">
        <v>73868</v>
      </c>
      <c r="F39" s="225">
        <v>73.605229331287305</v>
      </c>
      <c r="G39" s="66">
        <v>34457</v>
      </c>
      <c r="H39" s="132">
        <v>34.334426098827187</v>
      </c>
      <c r="I39" s="66">
        <v>28578</v>
      </c>
      <c r="J39" s="225">
        <v>82.938154801636827</v>
      </c>
      <c r="K39" s="66">
        <v>5937</v>
      </c>
      <c r="L39" s="226">
        <v>6357.5</v>
      </c>
      <c r="M39" s="225">
        <v>7.9156511254820288</v>
      </c>
      <c r="N39" s="225">
        <v>7.892803775068816</v>
      </c>
      <c r="O39" s="67">
        <v>8.451827522317668</v>
      </c>
    </row>
    <row r="40" spans="1:15" x14ac:dyDescent="0.25">
      <c r="A40" s="224" t="s">
        <v>120</v>
      </c>
      <c r="B40" s="66"/>
      <c r="C40" s="66"/>
      <c r="D40" s="66">
        <v>161832</v>
      </c>
      <c r="E40" s="66">
        <v>120887</v>
      </c>
      <c r="F40" s="225">
        <v>74.699070641158727</v>
      </c>
      <c r="G40" s="66">
        <v>55539</v>
      </c>
      <c r="H40" s="132">
        <v>34.318923327895597</v>
      </c>
      <c r="I40" s="66">
        <v>46138</v>
      </c>
      <c r="J40" s="225">
        <v>83.073155800428523</v>
      </c>
      <c r="K40" s="66">
        <v>9178</v>
      </c>
      <c r="L40" s="226">
        <v>10235</v>
      </c>
      <c r="M40" s="225">
        <v>7.5145459488852637</v>
      </c>
      <c r="N40" s="225">
        <v>7.9058133854421104</v>
      </c>
      <c r="O40" s="67">
        <v>8.8162998474613197</v>
      </c>
    </row>
    <row r="41" spans="1:15" x14ac:dyDescent="0.25">
      <c r="A41" s="224" t="s">
        <v>121</v>
      </c>
      <c r="B41" s="66"/>
      <c r="C41" s="66"/>
      <c r="D41" s="66">
        <v>5676</v>
      </c>
      <c r="E41" s="66">
        <v>4310</v>
      </c>
      <c r="F41" s="225">
        <v>75.933756166314311</v>
      </c>
      <c r="G41" s="66">
        <v>1511</v>
      </c>
      <c r="H41" s="132">
        <v>26.620859760394644</v>
      </c>
      <c r="I41" s="66">
        <v>1351</v>
      </c>
      <c r="J41" s="225">
        <v>89.410986101919264</v>
      </c>
      <c r="K41" s="66">
        <v>247</v>
      </c>
      <c r="L41" s="226">
        <v>291.5</v>
      </c>
      <c r="M41" s="225">
        <v>8.9556906272022552</v>
      </c>
      <c r="N41" s="225">
        <v>9.7358490566037741</v>
      </c>
      <c r="O41" s="67">
        <v>11.489878542510121</v>
      </c>
    </row>
    <row r="42" spans="1:15" x14ac:dyDescent="0.25">
      <c r="A42" s="224" t="s">
        <v>122</v>
      </c>
      <c r="B42" s="66"/>
      <c r="C42" s="66"/>
      <c r="D42" s="66">
        <v>11017</v>
      </c>
      <c r="E42" s="66">
        <v>7644</v>
      </c>
      <c r="F42" s="225">
        <v>69.383679767631847</v>
      </c>
      <c r="G42" s="66">
        <v>3560</v>
      </c>
      <c r="H42" s="132">
        <v>32.31369701370609</v>
      </c>
      <c r="I42" s="66">
        <v>2554</v>
      </c>
      <c r="J42" s="225">
        <v>71.741573033707866</v>
      </c>
      <c r="K42" s="66">
        <v>540</v>
      </c>
      <c r="L42" s="226">
        <v>631</v>
      </c>
      <c r="M42" s="225">
        <v>7.5951257148043929</v>
      </c>
      <c r="N42" s="225">
        <v>8.7297939778129958</v>
      </c>
      <c r="O42" s="67">
        <v>10.200925925925926</v>
      </c>
    </row>
    <row r="43" spans="1:15" ht="15.75" thickBot="1" x14ac:dyDescent="0.3">
      <c r="A43" s="227" t="s">
        <v>123</v>
      </c>
      <c r="B43" s="118"/>
      <c r="C43" s="118"/>
      <c r="D43" s="118">
        <v>178525</v>
      </c>
      <c r="E43" s="118">
        <v>132841</v>
      </c>
      <c r="F43" s="228">
        <v>74.410306679736735</v>
      </c>
      <c r="G43" s="118">
        <v>60610</v>
      </c>
      <c r="H43" s="134">
        <v>33.950427111048874</v>
      </c>
      <c r="I43" s="118">
        <v>50043</v>
      </c>
      <c r="J43" s="228">
        <v>82.565583237089584</v>
      </c>
      <c r="K43" s="118">
        <v>9965</v>
      </c>
      <c r="L43" s="229">
        <v>11157.5</v>
      </c>
      <c r="M43" s="228">
        <v>7.5653381879288615</v>
      </c>
      <c r="N43" s="228">
        <v>8.0002240645305847</v>
      </c>
      <c r="O43" s="119">
        <v>8.9576016056196686</v>
      </c>
    </row>
  </sheetData>
  <pageMargins left="0.25" right="0.25" top="0.75" bottom="0.75" header="0.3" footer="0.3"/>
  <pageSetup paperSize="9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2BC6-EDE0-4923-8C5D-79D9EDE937C6}">
  <sheetPr>
    <pageSetUpPr fitToPage="1"/>
  </sheetPr>
  <dimension ref="A1:O43"/>
  <sheetViews>
    <sheetView zoomScaleNormal="100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I38" sqref="I38"/>
    </sheetView>
  </sheetViews>
  <sheetFormatPr baseColWidth="10" defaultRowHeight="15" x14ac:dyDescent="0.25"/>
  <cols>
    <col min="1" max="1" width="38.7109375" style="62" customWidth="1"/>
    <col min="2" max="2" width="15.42578125" style="62" customWidth="1"/>
    <col min="3" max="3" width="16.42578125" style="62" customWidth="1"/>
    <col min="4" max="9" width="11.42578125" style="62"/>
    <col min="10" max="10" width="11.42578125" style="135"/>
    <col min="11" max="12" width="11.42578125" style="62"/>
    <col min="13" max="13" width="14.85546875" style="135" customWidth="1"/>
    <col min="14" max="14" width="15.140625" style="62" customWidth="1"/>
    <col min="15" max="16384" width="11.42578125" style="62"/>
  </cols>
  <sheetData>
    <row r="1" spans="1:15" ht="33.75" customHeight="1" thickBot="1" x14ac:dyDescent="0.3">
      <c r="A1" s="56" t="s">
        <v>0</v>
      </c>
      <c r="B1" s="57" t="s">
        <v>70</v>
      </c>
      <c r="C1" s="2" t="s">
        <v>71</v>
      </c>
      <c r="D1" s="58" t="s">
        <v>72</v>
      </c>
      <c r="E1" s="59" t="s">
        <v>73</v>
      </c>
      <c r="F1" s="57" t="s">
        <v>74</v>
      </c>
      <c r="G1" s="2" t="s">
        <v>75</v>
      </c>
      <c r="H1" s="58" t="s">
        <v>76</v>
      </c>
      <c r="I1" s="59" t="s">
        <v>77</v>
      </c>
      <c r="J1" s="60" t="s">
        <v>78</v>
      </c>
      <c r="K1" s="2" t="s">
        <v>79</v>
      </c>
      <c r="L1" s="59" t="s">
        <v>80</v>
      </c>
      <c r="M1" s="61" t="s">
        <v>81</v>
      </c>
      <c r="N1" s="2" t="s">
        <v>14</v>
      </c>
      <c r="O1" s="59" t="s">
        <v>82</v>
      </c>
    </row>
    <row r="2" spans="1:15" ht="15" customHeight="1" x14ac:dyDescent="0.25">
      <c r="A2" s="63" t="s">
        <v>83</v>
      </c>
      <c r="B2" s="64">
        <v>17702</v>
      </c>
      <c r="C2" s="65">
        <v>12551</v>
      </c>
      <c r="D2" s="66">
        <f>C2-B2</f>
        <v>-5151</v>
      </c>
      <c r="E2" s="67">
        <f>D2*100/B2</f>
        <v>-29.098406959665574</v>
      </c>
      <c r="F2" s="64">
        <v>12859</v>
      </c>
      <c r="G2" s="65">
        <v>9381</v>
      </c>
      <c r="H2" s="66">
        <f>G2-F2</f>
        <v>-3478</v>
      </c>
      <c r="I2" s="67">
        <f>H2*100/F2</f>
        <v>-27.047204292713275</v>
      </c>
      <c r="J2" s="68">
        <v>6.5716020788611456</v>
      </c>
      <c r="K2" s="69">
        <v>6.2574695243406904</v>
      </c>
      <c r="L2" s="67">
        <f>K2-J2</f>
        <v>-0.31413255452045519</v>
      </c>
      <c r="M2" s="70">
        <v>8.109024278515804</v>
      </c>
      <c r="N2" s="71">
        <v>7.9</v>
      </c>
      <c r="O2" s="67">
        <f>N2-M2</f>
        <v>-0.20902427851580363</v>
      </c>
    </row>
    <row r="3" spans="1:15" ht="15" customHeight="1" x14ac:dyDescent="0.25">
      <c r="A3" s="72" t="s">
        <v>84</v>
      </c>
      <c r="B3" s="64">
        <v>7972</v>
      </c>
      <c r="C3" s="65">
        <v>6556</v>
      </c>
      <c r="D3" s="66">
        <f t="shared" ref="D3:D43" si="0">C3-B3</f>
        <v>-1416</v>
      </c>
      <c r="E3" s="67">
        <f t="shared" ref="E3:E43" si="1">D3*100/B3</f>
        <v>-17.762167586552934</v>
      </c>
      <c r="F3" s="64">
        <v>6070</v>
      </c>
      <c r="G3" s="65">
        <v>4798</v>
      </c>
      <c r="H3" s="66">
        <f t="shared" ref="H3:H43" si="2">G3-F3</f>
        <v>-1272</v>
      </c>
      <c r="I3" s="67">
        <f t="shared" ref="I3:I43" si="3">H3*100/F3</f>
        <v>-20.955518945634267</v>
      </c>
      <c r="J3" s="68">
        <v>5.987581535373808</v>
      </c>
      <c r="K3" s="69">
        <v>6.6214917632702868</v>
      </c>
      <c r="L3" s="67">
        <f t="shared" ref="L3:L43" si="4">K3-J3</f>
        <v>0.63391022789647877</v>
      </c>
      <c r="M3" s="70">
        <v>8.2185567010309271</v>
      </c>
      <c r="N3" s="71">
        <v>10.890365448504983</v>
      </c>
      <c r="O3" s="67">
        <f t="shared" ref="O3:O43" si="5">N3-M3</f>
        <v>2.6718087474740564</v>
      </c>
    </row>
    <row r="4" spans="1:15" ht="15" customHeight="1" x14ac:dyDescent="0.25">
      <c r="A4" s="72" t="s">
        <v>85</v>
      </c>
      <c r="B4" s="64">
        <v>3665</v>
      </c>
      <c r="C4" s="65">
        <v>3235</v>
      </c>
      <c r="D4" s="66">
        <f t="shared" si="0"/>
        <v>-430</v>
      </c>
      <c r="E4" s="67">
        <f t="shared" si="1"/>
        <v>-11.732605729877218</v>
      </c>
      <c r="F4" s="64">
        <v>2949</v>
      </c>
      <c r="G4" s="65">
        <v>2490</v>
      </c>
      <c r="H4" s="66">
        <f t="shared" si="2"/>
        <v>-459</v>
      </c>
      <c r="I4" s="67">
        <f t="shared" si="3"/>
        <v>-15.564598168870804</v>
      </c>
      <c r="J4" s="68">
        <v>6.0721691678035468</v>
      </c>
      <c r="K4" s="69">
        <v>6.9117465224111285</v>
      </c>
      <c r="L4" s="67">
        <f t="shared" si="4"/>
        <v>0.83957735460758176</v>
      </c>
      <c r="M4" s="70">
        <v>6.8761726078799246</v>
      </c>
      <c r="N4" s="71">
        <v>8.6999999999999993</v>
      </c>
      <c r="O4" s="67">
        <f t="shared" si="5"/>
        <v>1.8238273921200747</v>
      </c>
    </row>
    <row r="5" spans="1:15" ht="15" customHeight="1" x14ac:dyDescent="0.25">
      <c r="A5" s="72" t="s">
        <v>86</v>
      </c>
      <c r="B5" s="64">
        <v>8406</v>
      </c>
      <c r="C5" s="65">
        <v>7419</v>
      </c>
      <c r="D5" s="66">
        <f t="shared" si="0"/>
        <v>-987</v>
      </c>
      <c r="E5" s="67">
        <f t="shared" si="1"/>
        <v>-11.741613133476088</v>
      </c>
      <c r="F5" s="64">
        <v>7226</v>
      </c>
      <c r="G5" s="65">
        <v>6331</v>
      </c>
      <c r="H5" s="66">
        <f t="shared" si="2"/>
        <v>-895</v>
      </c>
      <c r="I5" s="67">
        <f t="shared" si="3"/>
        <v>-12.385828951010241</v>
      </c>
      <c r="J5" s="68">
        <v>6.4744230311682136</v>
      </c>
      <c r="K5" s="69">
        <v>7.2602776654535655</v>
      </c>
      <c r="L5" s="67">
        <f t="shared" si="4"/>
        <v>0.78585463428535185</v>
      </c>
      <c r="M5" s="70">
        <v>7.3032145960034756</v>
      </c>
      <c r="N5" s="71">
        <v>11</v>
      </c>
      <c r="O5" s="67">
        <f t="shared" si="5"/>
        <v>3.6967854039965244</v>
      </c>
    </row>
    <row r="6" spans="1:15" ht="15" customHeight="1" x14ac:dyDescent="0.25">
      <c r="A6" s="72" t="s">
        <v>87</v>
      </c>
      <c r="B6" s="64">
        <v>12422</v>
      </c>
      <c r="C6" s="65">
        <v>9941</v>
      </c>
      <c r="D6" s="66">
        <f t="shared" si="0"/>
        <v>-2481</v>
      </c>
      <c r="E6" s="67">
        <f t="shared" si="1"/>
        <v>-19.972629206246982</v>
      </c>
      <c r="F6" s="64">
        <v>8933</v>
      </c>
      <c r="G6" s="65">
        <v>7881</v>
      </c>
      <c r="H6" s="66">
        <f t="shared" si="2"/>
        <v>-1052</v>
      </c>
      <c r="I6" s="67">
        <f t="shared" si="3"/>
        <v>-11.776558826821896</v>
      </c>
      <c r="J6" s="68">
        <v>7.185598132345838</v>
      </c>
      <c r="K6" s="69">
        <v>7.1391208127954933</v>
      </c>
      <c r="L6" s="67">
        <f t="shared" si="4"/>
        <v>-4.6477319550344731E-2</v>
      </c>
      <c r="M6" s="70">
        <v>6.8629834254143649</v>
      </c>
      <c r="N6" s="71">
        <v>8.9</v>
      </c>
      <c r="O6" s="67">
        <f t="shared" si="5"/>
        <v>2.0370165745856355</v>
      </c>
    </row>
    <row r="7" spans="1:15" ht="15" customHeight="1" x14ac:dyDescent="0.25">
      <c r="A7" s="72" t="s">
        <v>88</v>
      </c>
      <c r="B7" s="64">
        <v>1906</v>
      </c>
      <c r="C7" s="65">
        <v>1481</v>
      </c>
      <c r="D7" s="66">
        <f t="shared" si="0"/>
        <v>-425</v>
      </c>
      <c r="E7" s="67">
        <f t="shared" si="1"/>
        <v>-22.298006295907658</v>
      </c>
      <c r="F7" s="64">
        <v>1177</v>
      </c>
      <c r="G7" s="65">
        <v>1259</v>
      </c>
      <c r="H7" s="66">
        <f t="shared" si="2"/>
        <v>82</v>
      </c>
      <c r="I7" s="67">
        <f t="shared" si="3"/>
        <v>6.9668649107901448</v>
      </c>
      <c r="J7" s="68">
        <v>8.8793284365162641</v>
      </c>
      <c r="K7" s="69">
        <v>9.7707629979743409</v>
      </c>
      <c r="L7" s="67">
        <f t="shared" si="4"/>
        <v>0.89143456145807676</v>
      </c>
      <c r="M7" s="70">
        <v>17.171171171171171</v>
      </c>
      <c r="N7" s="71">
        <v>9.7434210526315788</v>
      </c>
      <c r="O7" s="67">
        <f t="shared" si="5"/>
        <v>-7.427750118539592</v>
      </c>
    </row>
    <row r="8" spans="1:15" ht="15" customHeight="1" x14ac:dyDescent="0.25">
      <c r="A8" s="72" t="s">
        <v>89</v>
      </c>
      <c r="B8" s="64">
        <v>797</v>
      </c>
      <c r="C8" s="65">
        <v>706</v>
      </c>
      <c r="D8" s="66">
        <f t="shared" si="0"/>
        <v>-91</v>
      </c>
      <c r="E8" s="67">
        <f t="shared" si="1"/>
        <v>-11.417816813048933</v>
      </c>
      <c r="F8" s="64">
        <v>447</v>
      </c>
      <c r="G8" s="65">
        <v>464</v>
      </c>
      <c r="H8" s="66">
        <f t="shared" si="2"/>
        <v>17</v>
      </c>
      <c r="I8" s="67">
        <f t="shared" si="3"/>
        <v>3.8031319910514543</v>
      </c>
      <c r="J8" s="68">
        <v>5.5884567126725218</v>
      </c>
      <c r="K8" s="69">
        <v>5.8654390934844196</v>
      </c>
      <c r="L8" s="67">
        <f t="shared" si="4"/>
        <v>0.27698238081189785</v>
      </c>
      <c r="M8" s="70">
        <v>4.6337209302325579</v>
      </c>
      <c r="N8" s="71">
        <v>8.0227272727272734</v>
      </c>
      <c r="O8" s="67">
        <f t="shared" si="5"/>
        <v>3.3890063424947154</v>
      </c>
    </row>
    <row r="9" spans="1:15" ht="15" customHeight="1" x14ac:dyDescent="0.25">
      <c r="A9" s="72" t="s">
        <v>90</v>
      </c>
      <c r="B9" s="64">
        <v>596</v>
      </c>
      <c r="C9" s="65">
        <v>561</v>
      </c>
      <c r="D9" s="66">
        <f t="shared" si="0"/>
        <v>-35</v>
      </c>
      <c r="E9" s="67">
        <f t="shared" si="1"/>
        <v>-5.8724832214765099</v>
      </c>
      <c r="F9" s="64">
        <v>350</v>
      </c>
      <c r="G9" s="65">
        <v>427</v>
      </c>
      <c r="H9" s="66">
        <f t="shared" si="2"/>
        <v>77</v>
      </c>
      <c r="I9" s="67">
        <f t="shared" si="3"/>
        <v>22</v>
      </c>
      <c r="J9" s="68">
        <v>6.706429780033841</v>
      </c>
      <c r="K9" s="69">
        <v>7.5846702317290555</v>
      </c>
      <c r="L9" s="67">
        <f t="shared" si="4"/>
        <v>0.87824045169521447</v>
      </c>
      <c r="M9" s="70">
        <v>6.6222222222222218</v>
      </c>
      <c r="N9" s="71">
        <v>10.388888888888889</v>
      </c>
      <c r="O9" s="67">
        <f t="shared" si="5"/>
        <v>3.7666666666666675</v>
      </c>
    </row>
    <row r="10" spans="1:15" ht="15" customHeight="1" thickBot="1" x14ac:dyDescent="0.3">
      <c r="A10" s="73" t="s">
        <v>91</v>
      </c>
      <c r="B10" s="74"/>
      <c r="C10" s="75">
        <v>965</v>
      </c>
      <c r="D10" s="76"/>
      <c r="E10" s="77"/>
      <c r="F10" s="74"/>
      <c r="G10" s="75">
        <v>623</v>
      </c>
      <c r="H10" s="76"/>
      <c r="I10" s="77"/>
      <c r="J10" s="78"/>
      <c r="K10" s="79">
        <v>5.4663212435233159</v>
      </c>
      <c r="L10" s="77"/>
      <c r="M10" s="80"/>
      <c r="N10" s="81">
        <v>4.3863636363636367</v>
      </c>
      <c r="O10" s="77"/>
    </row>
    <row r="11" spans="1:15" ht="15" customHeight="1" thickBot="1" x14ac:dyDescent="0.3">
      <c r="A11" s="82" t="s">
        <v>92</v>
      </c>
      <c r="B11" s="83">
        <v>23675</v>
      </c>
      <c r="C11" s="84">
        <v>18060</v>
      </c>
      <c r="D11" s="85">
        <f t="shared" si="0"/>
        <v>-5615</v>
      </c>
      <c r="E11" s="86">
        <f t="shared" si="1"/>
        <v>-23.717001055966207</v>
      </c>
      <c r="F11" s="83">
        <v>16734</v>
      </c>
      <c r="G11" s="84">
        <v>13365</v>
      </c>
      <c r="H11" s="85">
        <f t="shared" si="2"/>
        <v>-3369</v>
      </c>
      <c r="I11" s="86">
        <f t="shared" si="3"/>
        <v>-20.132664037289352</v>
      </c>
      <c r="J11" s="87">
        <v>6.4</v>
      </c>
      <c r="K11" s="88">
        <v>6.8892580287929128</v>
      </c>
      <c r="L11" s="86">
        <f t="shared" si="4"/>
        <v>0.48925802879291247</v>
      </c>
      <c r="M11" s="89">
        <v>7.9</v>
      </c>
      <c r="N11" s="88">
        <v>8.4</v>
      </c>
      <c r="O11" s="86">
        <f t="shared" si="5"/>
        <v>0.5</v>
      </c>
    </row>
    <row r="12" spans="1:15" ht="15" customHeight="1" x14ac:dyDescent="0.25">
      <c r="A12" s="90" t="s">
        <v>93</v>
      </c>
      <c r="B12" s="91">
        <v>10001</v>
      </c>
      <c r="C12" s="92">
        <v>11758</v>
      </c>
      <c r="D12" s="93">
        <f t="shared" si="0"/>
        <v>1757</v>
      </c>
      <c r="E12" s="94">
        <f t="shared" si="1"/>
        <v>17.568243175682433</v>
      </c>
      <c r="F12" s="91">
        <v>6777</v>
      </c>
      <c r="G12" s="92">
        <v>9058</v>
      </c>
      <c r="H12" s="93">
        <f t="shared" si="2"/>
        <v>2281</v>
      </c>
      <c r="I12" s="94">
        <f t="shared" si="3"/>
        <v>33.657960749594217</v>
      </c>
      <c r="J12" s="95">
        <v>6.8980296059211845</v>
      </c>
      <c r="K12" s="96">
        <v>6.3227589726143902</v>
      </c>
      <c r="L12" s="94">
        <f t="shared" si="4"/>
        <v>-0.57527063330679429</v>
      </c>
      <c r="M12" s="97">
        <v>4.9583539910758549</v>
      </c>
      <c r="N12" s="98">
        <v>6.4111232279171206</v>
      </c>
      <c r="O12" s="94">
        <f t="shared" si="5"/>
        <v>1.4527692368412657</v>
      </c>
    </row>
    <row r="13" spans="1:15" ht="15" customHeight="1" x14ac:dyDescent="0.25">
      <c r="A13" s="99" t="s">
        <v>94</v>
      </c>
      <c r="B13" s="64">
        <v>17373</v>
      </c>
      <c r="C13" s="65">
        <v>13081</v>
      </c>
      <c r="D13" s="66">
        <f t="shared" si="0"/>
        <v>-4292</v>
      </c>
      <c r="E13" s="67">
        <f t="shared" si="1"/>
        <v>-24.705002014620387</v>
      </c>
      <c r="F13" s="64">
        <v>12041</v>
      </c>
      <c r="G13" s="65">
        <v>9140</v>
      </c>
      <c r="H13" s="66">
        <f t="shared" si="2"/>
        <v>-2901</v>
      </c>
      <c r="I13" s="67">
        <f t="shared" si="3"/>
        <v>-24.092683331949175</v>
      </c>
      <c r="J13" s="68">
        <v>7.8662077308600722</v>
      </c>
      <c r="K13" s="69">
        <v>8.04850546594297</v>
      </c>
      <c r="L13" s="67">
        <f t="shared" si="4"/>
        <v>0.18229773508289782</v>
      </c>
      <c r="M13" s="70">
        <v>9.927428571428571</v>
      </c>
      <c r="N13" s="71">
        <v>10</v>
      </c>
      <c r="O13" s="67">
        <f t="shared" si="5"/>
        <v>7.2571428571428953E-2</v>
      </c>
    </row>
    <row r="14" spans="1:15" ht="15" customHeight="1" x14ac:dyDescent="0.25">
      <c r="A14" s="99" t="s">
        <v>95</v>
      </c>
      <c r="B14" s="64">
        <v>30615</v>
      </c>
      <c r="C14" s="65">
        <v>25124</v>
      </c>
      <c r="D14" s="66">
        <f t="shared" si="0"/>
        <v>-5491</v>
      </c>
      <c r="E14" s="67">
        <f t="shared" si="1"/>
        <v>-17.935652457945451</v>
      </c>
      <c r="F14" s="64">
        <v>21398</v>
      </c>
      <c r="G14" s="65">
        <v>16972</v>
      </c>
      <c r="H14" s="66">
        <f t="shared" si="2"/>
        <v>-4426</v>
      </c>
      <c r="I14" s="67">
        <f t="shared" si="3"/>
        <v>-20.684176091223478</v>
      </c>
      <c r="J14" s="68">
        <v>7.840400509620725</v>
      </c>
      <c r="K14" s="69">
        <v>8.7375417927081678</v>
      </c>
      <c r="L14" s="67">
        <f t="shared" si="4"/>
        <v>0.89714128308744279</v>
      </c>
      <c r="M14" s="70">
        <v>7.1396921641791042</v>
      </c>
      <c r="N14" s="71">
        <v>10.4</v>
      </c>
      <c r="O14" s="67">
        <f t="shared" si="5"/>
        <v>3.2603078358208961</v>
      </c>
    </row>
    <row r="15" spans="1:15" ht="15" customHeight="1" x14ac:dyDescent="0.25">
      <c r="A15" s="99" t="s">
        <v>96</v>
      </c>
      <c r="B15" s="64">
        <v>405</v>
      </c>
      <c r="C15" s="65">
        <v>383</v>
      </c>
      <c r="D15" s="66">
        <f t="shared" si="0"/>
        <v>-22</v>
      </c>
      <c r="E15" s="67">
        <f t="shared" si="1"/>
        <v>-5.4320987654320989</v>
      </c>
      <c r="F15" s="64">
        <v>270</v>
      </c>
      <c r="G15" s="65">
        <v>327</v>
      </c>
      <c r="H15" s="66">
        <f t="shared" si="2"/>
        <v>57</v>
      </c>
      <c r="I15" s="67">
        <f t="shared" si="3"/>
        <v>21.111111111111111</v>
      </c>
      <c r="J15" s="68">
        <v>8.7481481481481485</v>
      </c>
      <c r="K15" s="69">
        <v>9.4295039164490859</v>
      </c>
      <c r="L15" s="67">
        <f t="shared" si="4"/>
        <v>0.68135576830093747</v>
      </c>
      <c r="M15" s="70">
        <v>7.9411764705882355</v>
      </c>
      <c r="N15" s="71">
        <v>9.5749999999999993</v>
      </c>
      <c r="O15" s="67">
        <f t="shared" si="5"/>
        <v>1.6338235294117638</v>
      </c>
    </row>
    <row r="16" spans="1:15" ht="15" customHeight="1" x14ac:dyDescent="0.25">
      <c r="A16" s="99" t="s">
        <v>97</v>
      </c>
      <c r="B16" s="64">
        <v>116</v>
      </c>
      <c r="C16" s="65">
        <v>181</v>
      </c>
      <c r="D16" s="66">
        <f t="shared" si="0"/>
        <v>65</v>
      </c>
      <c r="E16" s="67">
        <f t="shared" si="1"/>
        <v>56.03448275862069</v>
      </c>
      <c r="F16" s="64">
        <v>83</v>
      </c>
      <c r="G16" s="65">
        <v>119</v>
      </c>
      <c r="H16" s="66">
        <f t="shared" si="2"/>
        <v>36</v>
      </c>
      <c r="I16" s="67">
        <f t="shared" si="3"/>
        <v>43.373493975903614</v>
      </c>
      <c r="J16" s="68">
        <v>9.2974137931034484</v>
      </c>
      <c r="K16" s="69">
        <v>8.0193370165745854</v>
      </c>
      <c r="L16" s="67">
        <f t="shared" si="4"/>
        <v>-1.278076776528863</v>
      </c>
      <c r="M16" s="70">
        <v>7.7333333333333334</v>
      </c>
      <c r="N16" s="71">
        <v>4.5250000000000004</v>
      </c>
      <c r="O16" s="67">
        <f t="shared" si="5"/>
        <v>-3.208333333333333</v>
      </c>
    </row>
    <row r="17" spans="1:15" ht="15" customHeight="1" x14ac:dyDescent="0.25">
      <c r="A17" s="99" t="s">
        <v>98</v>
      </c>
      <c r="B17" s="64">
        <v>16997</v>
      </c>
      <c r="C17" s="65">
        <v>12420</v>
      </c>
      <c r="D17" s="66">
        <f t="shared" si="0"/>
        <v>-4577</v>
      </c>
      <c r="E17" s="67">
        <f t="shared" si="1"/>
        <v>-26.92828146143437</v>
      </c>
      <c r="F17" s="64">
        <v>14024</v>
      </c>
      <c r="G17" s="65">
        <v>10339</v>
      </c>
      <c r="H17" s="66">
        <f t="shared" si="2"/>
        <v>-3685</v>
      </c>
      <c r="I17" s="67">
        <f t="shared" si="3"/>
        <v>-26.276383342840845</v>
      </c>
      <c r="J17" s="68">
        <v>7.0676025663664728</v>
      </c>
      <c r="K17" s="69">
        <v>6.7308776167471818</v>
      </c>
      <c r="L17" s="67">
        <f t="shared" si="4"/>
        <v>-0.336724949619291</v>
      </c>
      <c r="M17" s="70">
        <v>5.4442664958360023</v>
      </c>
      <c r="N17" s="71">
        <v>7.9</v>
      </c>
      <c r="O17" s="67">
        <f t="shared" si="5"/>
        <v>2.455733504163998</v>
      </c>
    </row>
    <row r="18" spans="1:15" ht="15" customHeight="1" x14ac:dyDescent="0.25">
      <c r="A18" s="99" t="s">
        <v>99</v>
      </c>
      <c r="B18" s="64">
        <v>5339</v>
      </c>
      <c r="C18" s="65">
        <v>6236</v>
      </c>
      <c r="D18" s="66">
        <f t="shared" si="0"/>
        <v>897</v>
      </c>
      <c r="E18" s="67">
        <f t="shared" si="1"/>
        <v>16.800899044764936</v>
      </c>
      <c r="F18" s="64">
        <v>4823</v>
      </c>
      <c r="G18" s="65">
        <v>5650</v>
      </c>
      <c r="H18" s="66">
        <f t="shared" si="2"/>
        <v>827</v>
      </c>
      <c r="I18" s="67">
        <f t="shared" si="3"/>
        <v>17.14700393945677</v>
      </c>
      <c r="J18" s="68">
        <v>6.12015358681401</v>
      </c>
      <c r="K18" s="69">
        <v>6.1437620269403466</v>
      </c>
      <c r="L18" s="67">
        <f t="shared" si="4"/>
        <v>2.3608440126336561E-2</v>
      </c>
      <c r="M18" s="70">
        <v>5.3443443443443446</v>
      </c>
      <c r="N18" s="71">
        <v>4.397743300423131</v>
      </c>
      <c r="O18" s="67">
        <f t="shared" si="5"/>
        <v>-0.94660104392121358</v>
      </c>
    </row>
    <row r="19" spans="1:15" ht="15" customHeight="1" x14ac:dyDescent="0.25">
      <c r="A19" s="99" t="s">
        <v>100</v>
      </c>
      <c r="B19" s="64"/>
      <c r="C19" s="65">
        <v>2197</v>
      </c>
      <c r="D19" s="66"/>
      <c r="E19" s="67"/>
      <c r="F19" s="64"/>
      <c r="G19" s="65">
        <v>2036</v>
      </c>
      <c r="H19" s="66"/>
      <c r="I19" s="67"/>
      <c r="J19" s="68"/>
      <c r="K19" s="69">
        <v>6.7735548475193443</v>
      </c>
      <c r="L19" s="67"/>
      <c r="M19" s="70"/>
      <c r="N19" s="71">
        <v>5.905913978494624</v>
      </c>
      <c r="O19" s="67"/>
    </row>
    <row r="20" spans="1:15" ht="15" customHeight="1" x14ac:dyDescent="0.25">
      <c r="A20" s="99" t="s">
        <v>101</v>
      </c>
      <c r="B20" s="64">
        <v>751</v>
      </c>
      <c r="C20" s="65">
        <v>633</v>
      </c>
      <c r="D20" s="66">
        <f t="shared" si="0"/>
        <v>-118</v>
      </c>
      <c r="E20" s="67">
        <f t="shared" si="1"/>
        <v>-15.712383488681757</v>
      </c>
      <c r="F20" s="64">
        <v>526</v>
      </c>
      <c r="G20" s="65">
        <v>505</v>
      </c>
      <c r="H20" s="66">
        <f t="shared" si="2"/>
        <v>-21</v>
      </c>
      <c r="I20" s="67">
        <f t="shared" si="3"/>
        <v>-3.9923954372623576</v>
      </c>
      <c r="J20" s="68">
        <v>9.50492264416315</v>
      </c>
      <c r="K20" s="69">
        <v>8.9202211690363349</v>
      </c>
      <c r="L20" s="67">
        <f t="shared" si="4"/>
        <v>-0.58470147512681514</v>
      </c>
      <c r="M20" s="70">
        <v>8.9404761904761898</v>
      </c>
      <c r="N20" s="71">
        <v>13.2</v>
      </c>
      <c r="O20" s="67">
        <f t="shared" si="5"/>
        <v>4.2595238095238095</v>
      </c>
    </row>
    <row r="21" spans="1:15" ht="15" customHeight="1" x14ac:dyDescent="0.25">
      <c r="A21" s="99" t="s">
        <v>102</v>
      </c>
      <c r="B21" s="64">
        <v>813</v>
      </c>
      <c r="C21" s="65">
        <v>839</v>
      </c>
      <c r="D21" s="66">
        <f t="shared" si="0"/>
        <v>26</v>
      </c>
      <c r="E21" s="67">
        <f t="shared" si="1"/>
        <v>3.1980319803198034</v>
      </c>
      <c r="F21" s="64">
        <v>534</v>
      </c>
      <c r="G21" s="65">
        <v>593</v>
      </c>
      <c r="H21" s="66">
        <f t="shared" si="2"/>
        <v>59</v>
      </c>
      <c r="I21" s="67">
        <f t="shared" si="3"/>
        <v>11.04868913857678</v>
      </c>
      <c r="J21" s="68">
        <v>9.9212792127921272</v>
      </c>
      <c r="K21" s="69">
        <v>10.556019070321812</v>
      </c>
      <c r="L21" s="67">
        <f t="shared" si="4"/>
        <v>0.63473985752968431</v>
      </c>
      <c r="M21" s="70">
        <v>12.507692307692308</v>
      </c>
      <c r="N21" s="71">
        <v>13.53225806451613</v>
      </c>
      <c r="O21" s="67">
        <f t="shared" si="5"/>
        <v>1.0245657568238222</v>
      </c>
    </row>
    <row r="22" spans="1:15" ht="15" customHeight="1" x14ac:dyDescent="0.25">
      <c r="A22" s="99" t="s">
        <v>103</v>
      </c>
      <c r="B22" s="64">
        <v>1094</v>
      </c>
      <c r="C22" s="65">
        <v>969</v>
      </c>
      <c r="D22" s="66">
        <f t="shared" si="0"/>
        <v>-125</v>
      </c>
      <c r="E22" s="67">
        <f t="shared" si="1"/>
        <v>-11.425959780621572</v>
      </c>
      <c r="F22" s="64">
        <v>436</v>
      </c>
      <c r="G22" s="65">
        <v>261</v>
      </c>
      <c r="H22" s="66">
        <f t="shared" si="2"/>
        <v>-175</v>
      </c>
      <c r="I22" s="67">
        <f t="shared" si="3"/>
        <v>-40.137614678899084</v>
      </c>
      <c r="J22" s="68">
        <v>10.047074954296161</v>
      </c>
      <c r="K22" s="69">
        <v>11.760577915376677</v>
      </c>
      <c r="L22" s="67">
        <f t="shared" si="4"/>
        <v>1.7135029610805166</v>
      </c>
      <c r="M22" s="70">
        <v>17.64516129032258</v>
      </c>
      <c r="N22" s="71">
        <v>14.681818181818182</v>
      </c>
      <c r="O22" s="67">
        <f t="shared" si="5"/>
        <v>-2.9633431085043984</v>
      </c>
    </row>
    <row r="23" spans="1:15" ht="15" customHeight="1" x14ac:dyDescent="0.25">
      <c r="A23" s="99" t="s">
        <v>104</v>
      </c>
      <c r="B23" s="64">
        <v>1407</v>
      </c>
      <c r="C23" s="65">
        <v>1235</v>
      </c>
      <c r="D23" s="66">
        <f t="shared" si="0"/>
        <v>-172</v>
      </c>
      <c r="E23" s="67">
        <f t="shared" si="1"/>
        <v>-12.224591329068941</v>
      </c>
      <c r="F23" s="64">
        <v>715</v>
      </c>
      <c r="G23" s="65">
        <v>601</v>
      </c>
      <c r="H23" s="66">
        <f t="shared" si="2"/>
        <v>-114</v>
      </c>
      <c r="I23" s="67">
        <f t="shared" si="3"/>
        <v>-15.944055944055943</v>
      </c>
      <c r="J23" s="68">
        <v>11.636460554371002</v>
      </c>
      <c r="K23" s="69">
        <v>12.709311740890689</v>
      </c>
      <c r="L23" s="67">
        <f t="shared" si="4"/>
        <v>1.0728511865196868</v>
      </c>
      <c r="M23" s="70">
        <v>17.810126582278482</v>
      </c>
      <c r="N23" s="71">
        <v>17.152777777777779</v>
      </c>
      <c r="O23" s="67">
        <f t="shared" si="5"/>
        <v>-0.65734880450070321</v>
      </c>
    </row>
    <row r="24" spans="1:15" ht="15" customHeight="1" x14ac:dyDescent="0.25">
      <c r="A24" s="99" t="s">
        <v>105</v>
      </c>
      <c r="B24" s="64">
        <v>4819</v>
      </c>
      <c r="C24" s="65">
        <v>3700</v>
      </c>
      <c r="D24" s="66">
        <f t="shared" si="0"/>
        <v>-1119</v>
      </c>
      <c r="E24" s="67">
        <f t="shared" si="1"/>
        <v>-23.220585183648058</v>
      </c>
      <c r="F24" s="64">
        <v>2980</v>
      </c>
      <c r="G24" s="65">
        <v>2449</v>
      </c>
      <c r="H24" s="66">
        <f t="shared" si="2"/>
        <v>-531</v>
      </c>
      <c r="I24" s="67">
        <f t="shared" si="3"/>
        <v>-17.818791946308725</v>
      </c>
      <c r="J24" s="68">
        <v>10.438057688317079</v>
      </c>
      <c r="K24" s="69">
        <v>9.9204054054054058</v>
      </c>
      <c r="L24" s="67">
        <f t="shared" si="4"/>
        <v>-0.51765228291167276</v>
      </c>
      <c r="M24" s="70">
        <v>12.047499999999999</v>
      </c>
      <c r="N24" s="71">
        <v>12.758620689655173</v>
      </c>
      <c r="O24" s="67">
        <f t="shared" si="5"/>
        <v>0.71112068965517317</v>
      </c>
    </row>
    <row r="25" spans="1:15" ht="15" customHeight="1" x14ac:dyDescent="0.25">
      <c r="A25" s="99" t="s">
        <v>106</v>
      </c>
      <c r="B25" s="64">
        <v>619</v>
      </c>
      <c r="C25" s="65">
        <v>1272</v>
      </c>
      <c r="D25" s="66">
        <f t="shared" si="0"/>
        <v>653</v>
      </c>
      <c r="E25" s="67">
        <f t="shared" si="1"/>
        <v>105.49273021001615</v>
      </c>
      <c r="F25" s="64">
        <v>458</v>
      </c>
      <c r="G25" s="65">
        <v>1049</v>
      </c>
      <c r="H25" s="66">
        <f t="shared" si="2"/>
        <v>591</v>
      </c>
      <c r="I25" s="67">
        <f t="shared" si="3"/>
        <v>129.03930131004367</v>
      </c>
      <c r="J25" s="68">
        <v>2.6825525040387723</v>
      </c>
      <c r="K25" s="69">
        <v>3.8286163522012577</v>
      </c>
      <c r="L25" s="67">
        <f t="shared" si="4"/>
        <v>1.1460638481624854</v>
      </c>
      <c r="M25" s="70">
        <v>2.5265306122448981</v>
      </c>
      <c r="N25" s="71">
        <v>3.8545454545454545</v>
      </c>
      <c r="O25" s="67">
        <f t="shared" si="5"/>
        <v>1.3280148423005564</v>
      </c>
    </row>
    <row r="26" spans="1:15" ht="15" customHeight="1" x14ac:dyDescent="0.25">
      <c r="A26" s="99" t="s">
        <v>107</v>
      </c>
      <c r="B26" s="64"/>
      <c r="C26" s="65">
        <v>181</v>
      </c>
      <c r="D26" s="66"/>
      <c r="E26" s="67"/>
      <c r="F26" s="64"/>
      <c r="G26" s="65">
        <v>122</v>
      </c>
      <c r="H26" s="66"/>
      <c r="I26" s="67"/>
      <c r="J26" s="68"/>
      <c r="K26" s="69">
        <v>3.6740331491712706</v>
      </c>
      <c r="L26" s="67"/>
      <c r="M26" s="70"/>
      <c r="N26" s="71">
        <v>2.4459459459459461</v>
      </c>
      <c r="O26" s="67"/>
    </row>
    <row r="27" spans="1:15" ht="15" customHeight="1" thickBot="1" x14ac:dyDescent="0.3">
      <c r="A27" s="100" t="s">
        <v>108</v>
      </c>
      <c r="B27" s="74">
        <v>59</v>
      </c>
      <c r="C27" s="75">
        <v>306</v>
      </c>
      <c r="D27" s="76">
        <f t="shared" si="0"/>
        <v>247</v>
      </c>
      <c r="E27" s="77">
        <f t="shared" si="1"/>
        <v>418.64406779661016</v>
      </c>
      <c r="F27" s="74">
        <v>15</v>
      </c>
      <c r="G27" s="75">
        <v>174</v>
      </c>
      <c r="H27" s="76">
        <f t="shared" si="2"/>
        <v>159</v>
      </c>
      <c r="I27" s="77">
        <f t="shared" si="3"/>
        <v>1060</v>
      </c>
      <c r="J27" s="78">
        <v>9.0508474576271194</v>
      </c>
      <c r="K27" s="79">
        <v>9.0016339869281055</v>
      </c>
      <c r="L27" s="77">
        <f t="shared" si="4"/>
        <v>-4.9213470699013939E-2</v>
      </c>
      <c r="M27" s="80">
        <v>6.5555555555555554</v>
      </c>
      <c r="N27" s="81">
        <v>19.125</v>
      </c>
      <c r="O27" s="77">
        <f t="shared" si="5"/>
        <v>12.569444444444445</v>
      </c>
    </row>
    <row r="28" spans="1:15" ht="15" customHeight="1" thickBot="1" x14ac:dyDescent="0.3">
      <c r="A28" s="82" t="s">
        <v>109</v>
      </c>
      <c r="B28" s="83">
        <v>24861</v>
      </c>
      <c r="C28" s="84">
        <v>19842</v>
      </c>
      <c r="D28" s="85">
        <f t="shared" si="0"/>
        <v>-5019</v>
      </c>
      <c r="E28" s="86">
        <f t="shared" si="1"/>
        <v>-20.188246651381682</v>
      </c>
      <c r="F28" s="83">
        <v>18342</v>
      </c>
      <c r="G28" s="84">
        <v>14473</v>
      </c>
      <c r="H28" s="85">
        <f t="shared" si="2"/>
        <v>-3869</v>
      </c>
      <c r="I28" s="86">
        <f t="shared" si="3"/>
        <v>-21.093664812997492</v>
      </c>
      <c r="J28" s="87">
        <v>7.5</v>
      </c>
      <c r="K28" s="88">
        <v>8.4063602459429489</v>
      </c>
      <c r="L28" s="86">
        <f t="shared" si="4"/>
        <v>0.90636024594294895</v>
      </c>
      <c r="M28" s="89">
        <v>9.4</v>
      </c>
      <c r="N28" s="88">
        <v>10.4</v>
      </c>
      <c r="O28" s="86">
        <f t="shared" si="5"/>
        <v>1</v>
      </c>
    </row>
    <row r="29" spans="1:15" ht="15" customHeight="1" x14ac:dyDescent="0.25">
      <c r="A29" s="101" t="s">
        <v>110</v>
      </c>
      <c r="B29" s="91">
        <v>3723</v>
      </c>
      <c r="C29" s="92">
        <v>3309</v>
      </c>
      <c r="D29" s="93">
        <f t="shared" si="0"/>
        <v>-414</v>
      </c>
      <c r="E29" s="94">
        <f t="shared" si="1"/>
        <v>-11.120064464141821</v>
      </c>
      <c r="F29" s="91">
        <v>2707</v>
      </c>
      <c r="G29" s="92">
        <v>2734</v>
      </c>
      <c r="H29" s="93">
        <f t="shared" si="2"/>
        <v>27</v>
      </c>
      <c r="I29" s="94">
        <f t="shared" si="3"/>
        <v>0.99741411156261539</v>
      </c>
      <c r="J29" s="95">
        <v>6.3549905838041427</v>
      </c>
      <c r="K29" s="96">
        <v>7.3073436083408883</v>
      </c>
      <c r="L29" s="94">
        <f t="shared" si="4"/>
        <v>0.95235302453674553</v>
      </c>
      <c r="M29" s="97">
        <v>7.2857142857142856</v>
      </c>
      <c r="N29" s="98">
        <v>9.7323529411764707</v>
      </c>
      <c r="O29" s="94">
        <f t="shared" si="5"/>
        <v>2.4466386554621851</v>
      </c>
    </row>
    <row r="30" spans="1:15" ht="15" customHeight="1" x14ac:dyDescent="0.25">
      <c r="A30" s="102" t="s">
        <v>111</v>
      </c>
      <c r="B30" s="64">
        <v>75</v>
      </c>
      <c r="C30" s="103">
        <v>7</v>
      </c>
      <c r="D30" s="66">
        <f t="shared" si="0"/>
        <v>-68</v>
      </c>
      <c r="E30" s="67">
        <f t="shared" si="1"/>
        <v>-90.666666666666671</v>
      </c>
      <c r="F30" s="64">
        <v>57</v>
      </c>
      <c r="G30" s="103">
        <v>5</v>
      </c>
      <c r="H30" s="66">
        <f t="shared" si="2"/>
        <v>-52</v>
      </c>
      <c r="I30" s="67">
        <f t="shared" si="3"/>
        <v>-91.228070175438603</v>
      </c>
      <c r="J30" s="68">
        <v>14.726666666666667</v>
      </c>
      <c r="K30" s="69">
        <v>9.1428571428571423</v>
      </c>
      <c r="L30" s="67">
        <f t="shared" si="4"/>
        <v>-5.5838095238095242</v>
      </c>
      <c r="M30" s="70">
        <v>75</v>
      </c>
      <c r="N30" s="71" t="e">
        <v>#DIV/0!</v>
      </c>
      <c r="O30" s="67" t="e">
        <f t="shared" si="5"/>
        <v>#DIV/0!</v>
      </c>
    </row>
    <row r="31" spans="1:15" ht="15" customHeight="1" x14ac:dyDescent="0.25">
      <c r="A31" s="102" t="s">
        <v>112</v>
      </c>
      <c r="B31" s="64">
        <v>709</v>
      </c>
      <c r="C31" s="65">
        <v>614</v>
      </c>
      <c r="D31" s="66">
        <f t="shared" si="0"/>
        <v>-95</v>
      </c>
      <c r="E31" s="67">
        <f t="shared" si="1"/>
        <v>-13.399153737658674</v>
      </c>
      <c r="F31" s="64">
        <v>460</v>
      </c>
      <c r="G31" s="65">
        <v>315</v>
      </c>
      <c r="H31" s="66">
        <f t="shared" si="2"/>
        <v>-145</v>
      </c>
      <c r="I31" s="67">
        <f t="shared" si="3"/>
        <v>-31.521739130434781</v>
      </c>
      <c r="J31" s="68">
        <v>10.680930930930931</v>
      </c>
      <c r="K31" s="69">
        <v>13.806188925081432</v>
      </c>
      <c r="L31" s="67">
        <f t="shared" si="4"/>
        <v>3.1252579941505019</v>
      </c>
      <c r="M31" s="70">
        <v>13.377358490566039</v>
      </c>
      <c r="N31" s="71">
        <v>76.75</v>
      </c>
      <c r="O31" s="67">
        <f t="shared" si="5"/>
        <v>63.372641509433961</v>
      </c>
    </row>
    <row r="32" spans="1:15" ht="15" customHeight="1" thickBot="1" x14ac:dyDescent="0.3">
      <c r="A32" s="104" t="s">
        <v>113</v>
      </c>
      <c r="B32" s="74">
        <v>2235</v>
      </c>
      <c r="C32" s="75">
        <v>1746</v>
      </c>
      <c r="D32" s="76">
        <f t="shared" si="0"/>
        <v>-489</v>
      </c>
      <c r="E32" s="77">
        <f t="shared" si="1"/>
        <v>-21.879194630872483</v>
      </c>
      <c r="F32" s="74">
        <v>1533</v>
      </c>
      <c r="G32" s="75">
        <v>1256</v>
      </c>
      <c r="H32" s="76">
        <f t="shared" si="2"/>
        <v>-277</v>
      </c>
      <c r="I32" s="77">
        <f t="shared" si="3"/>
        <v>-18.06914546640574</v>
      </c>
      <c r="J32" s="78">
        <v>10.198117436127298</v>
      </c>
      <c r="K32" s="79">
        <v>10.373138602520045</v>
      </c>
      <c r="L32" s="77">
        <f t="shared" si="4"/>
        <v>0.17502116639274767</v>
      </c>
      <c r="M32" s="80">
        <v>12.016129032258064</v>
      </c>
      <c r="N32" s="81">
        <v>11.95890410958904</v>
      </c>
      <c r="O32" s="77">
        <f t="shared" si="5"/>
        <v>-5.722492266902357E-2</v>
      </c>
    </row>
    <row r="33" spans="1:15" ht="15" customHeight="1" x14ac:dyDescent="0.25">
      <c r="A33" s="105" t="s">
        <v>114</v>
      </c>
      <c r="B33" s="106">
        <v>6908</v>
      </c>
      <c r="C33" s="107">
        <v>5727</v>
      </c>
      <c r="D33" s="108">
        <f t="shared" si="0"/>
        <v>-1181</v>
      </c>
      <c r="E33" s="109">
        <f t="shared" si="1"/>
        <v>-17.096120440069484</v>
      </c>
      <c r="F33" s="106">
        <v>4900</v>
      </c>
      <c r="G33" s="107">
        <v>3910</v>
      </c>
      <c r="H33" s="108">
        <f t="shared" si="2"/>
        <v>-990</v>
      </c>
      <c r="I33" s="109">
        <f t="shared" si="3"/>
        <v>-20.204081632653061</v>
      </c>
      <c r="J33" s="110">
        <v>7.9396901245293945</v>
      </c>
      <c r="K33" s="111">
        <v>7.5754321634363544</v>
      </c>
      <c r="L33" s="109">
        <f t="shared" si="4"/>
        <v>-0.36425796109304009</v>
      </c>
      <c r="M33" s="112">
        <v>7.9585253456221201</v>
      </c>
      <c r="N33" s="113">
        <v>10.199999999999999</v>
      </c>
      <c r="O33" s="109">
        <f t="shared" si="5"/>
        <v>2.2414746543778792</v>
      </c>
    </row>
    <row r="34" spans="1:15" ht="15" customHeight="1" x14ac:dyDescent="0.25">
      <c r="A34" s="114" t="s">
        <v>115</v>
      </c>
      <c r="B34" s="64">
        <v>2525</v>
      </c>
      <c r="C34" s="65">
        <v>3362</v>
      </c>
      <c r="D34" s="66">
        <f t="shared" si="0"/>
        <v>837</v>
      </c>
      <c r="E34" s="67">
        <f t="shared" si="1"/>
        <v>33.148514851485146</v>
      </c>
      <c r="F34" s="64">
        <v>1584</v>
      </c>
      <c r="G34" s="65">
        <v>2614</v>
      </c>
      <c r="H34" s="66">
        <f t="shared" si="2"/>
        <v>1030</v>
      </c>
      <c r="I34" s="67">
        <f t="shared" si="3"/>
        <v>65.025252525252526</v>
      </c>
      <c r="J34" s="68">
        <v>8.2859690844233054</v>
      </c>
      <c r="K34" s="69">
        <v>7.4472040452111834</v>
      </c>
      <c r="L34" s="67">
        <f t="shared" si="4"/>
        <v>-0.83876503921212198</v>
      </c>
      <c r="M34" s="70">
        <v>9.1485507246376816</v>
      </c>
      <c r="N34" s="71">
        <v>10.986928104575163</v>
      </c>
      <c r="O34" s="67">
        <f t="shared" si="5"/>
        <v>1.8383773799374818</v>
      </c>
    </row>
    <row r="35" spans="1:15" ht="15" customHeight="1" x14ac:dyDescent="0.25">
      <c r="A35" s="114" t="s">
        <v>116</v>
      </c>
      <c r="B35" s="64">
        <v>4324</v>
      </c>
      <c r="C35" s="65">
        <v>1509</v>
      </c>
      <c r="D35" s="66">
        <f t="shared" si="0"/>
        <v>-2815</v>
      </c>
      <c r="E35" s="67">
        <f t="shared" si="1"/>
        <v>-65.10175763182238</v>
      </c>
      <c r="F35" s="64">
        <v>3412</v>
      </c>
      <c r="G35" s="65">
        <v>833</v>
      </c>
      <c r="H35" s="66">
        <f t="shared" si="2"/>
        <v>-2579</v>
      </c>
      <c r="I35" s="67">
        <f t="shared" si="3"/>
        <v>-75.586166471277849</v>
      </c>
      <c r="J35" s="68">
        <v>6.7051341350601295</v>
      </c>
      <c r="K35" s="69">
        <v>7.964214711729622</v>
      </c>
      <c r="L35" s="67">
        <f t="shared" si="4"/>
        <v>1.2590805766694926</v>
      </c>
      <c r="M35" s="70">
        <v>6.3124087591240876</v>
      </c>
      <c r="N35" s="71">
        <v>10.626760563380282</v>
      </c>
      <c r="O35" s="67">
        <f t="shared" si="5"/>
        <v>4.3143518042561944</v>
      </c>
    </row>
    <row r="36" spans="1:15" ht="15" customHeight="1" thickBot="1" x14ac:dyDescent="0.3">
      <c r="A36" s="115" t="s">
        <v>117</v>
      </c>
      <c r="B36" s="116">
        <v>979</v>
      </c>
      <c r="C36" s="117">
        <v>419</v>
      </c>
      <c r="D36" s="118">
        <f t="shared" si="0"/>
        <v>-560</v>
      </c>
      <c r="E36" s="119">
        <f t="shared" si="1"/>
        <v>-57.201225740551585</v>
      </c>
      <c r="F36" s="116">
        <v>766</v>
      </c>
      <c r="G36" s="117">
        <v>287</v>
      </c>
      <c r="H36" s="118">
        <f t="shared" si="2"/>
        <v>-479</v>
      </c>
      <c r="I36" s="119">
        <f t="shared" si="3"/>
        <v>-62.532637075718014</v>
      </c>
      <c r="J36" s="120">
        <v>8.2997957099080697</v>
      </c>
      <c r="K36" s="121">
        <v>7.721957040572792</v>
      </c>
      <c r="L36" s="119">
        <f t="shared" si="4"/>
        <v>-0.57783866933527772</v>
      </c>
      <c r="M36" s="122">
        <v>15.296875</v>
      </c>
      <c r="N36" s="123">
        <v>11.026315789473685</v>
      </c>
      <c r="O36" s="119">
        <f t="shared" si="5"/>
        <v>-4.270559210526315</v>
      </c>
    </row>
    <row r="37" spans="1:15" ht="15" customHeight="1" thickBot="1" x14ac:dyDescent="0.3">
      <c r="B37" s="124"/>
      <c r="C37" s="125"/>
      <c r="D37" s="125"/>
      <c r="E37" s="126"/>
      <c r="F37" s="124"/>
      <c r="G37" s="125"/>
      <c r="H37" s="125"/>
      <c r="I37" s="126"/>
      <c r="J37" s="127"/>
      <c r="K37" s="125"/>
      <c r="L37" s="126"/>
      <c r="M37" s="128"/>
      <c r="N37" s="125"/>
      <c r="O37" s="126"/>
    </row>
    <row r="38" spans="1:15" ht="15" customHeight="1" x14ac:dyDescent="0.25">
      <c r="A38" s="129" t="s">
        <v>118</v>
      </c>
      <c r="B38" s="106">
        <v>77570</v>
      </c>
      <c r="C38" s="108">
        <v>61475</v>
      </c>
      <c r="D38" s="108">
        <f t="shared" si="0"/>
        <v>-16095</v>
      </c>
      <c r="E38" s="109">
        <f t="shared" si="1"/>
        <v>-20.749000902410724</v>
      </c>
      <c r="F38" s="106">
        <v>56977</v>
      </c>
      <c r="G38" s="108">
        <v>47019</v>
      </c>
      <c r="H38" s="108">
        <f t="shared" si="2"/>
        <v>-9958</v>
      </c>
      <c r="I38" s="109">
        <f t="shared" si="3"/>
        <v>-17.477227653263597</v>
      </c>
      <c r="J38" s="110">
        <v>6.6</v>
      </c>
      <c r="K38" s="130">
        <v>6.8597478649857662</v>
      </c>
      <c r="L38" s="109">
        <f t="shared" si="4"/>
        <v>0.25974786498576652</v>
      </c>
      <c r="M38" s="112">
        <v>7.7</v>
      </c>
      <c r="N38" s="130">
        <v>9.4839555692687441</v>
      </c>
      <c r="O38" s="109">
        <f t="shared" si="5"/>
        <v>1.7839555692687439</v>
      </c>
    </row>
    <row r="39" spans="1:15" ht="15" customHeight="1" x14ac:dyDescent="0.25">
      <c r="A39" s="131" t="s">
        <v>119</v>
      </c>
      <c r="B39" s="64">
        <v>114650</v>
      </c>
      <c r="C39" s="66">
        <v>100357</v>
      </c>
      <c r="D39" s="66">
        <f t="shared" si="0"/>
        <v>-14293</v>
      </c>
      <c r="E39" s="67">
        <f t="shared" si="1"/>
        <v>-12.466637592673354</v>
      </c>
      <c r="F39" s="64">
        <v>82964</v>
      </c>
      <c r="G39" s="66">
        <v>73868</v>
      </c>
      <c r="H39" s="66">
        <f t="shared" si="2"/>
        <v>-9096</v>
      </c>
      <c r="I39" s="67">
        <f t="shared" si="3"/>
        <v>-10.963791524034521</v>
      </c>
      <c r="J39" s="68">
        <v>7.7</v>
      </c>
      <c r="K39" s="132">
        <v>7.9156511254820288</v>
      </c>
      <c r="L39" s="67">
        <f t="shared" si="4"/>
        <v>0.21565112548202858</v>
      </c>
      <c r="M39" s="70">
        <v>7.4</v>
      </c>
      <c r="N39" s="132">
        <v>8.451827522317668</v>
      </c>
      <c r="O39" s="67">
        <f t="shared" si="5"/>
        <v>1.0518275223176676</v>
      </c>
    </row>
    <row r="40" spans="1:15" ht="15" customHeight="1" x14ac:dyDescent="0.25">
      <c r="A40" s="131" t="s">
        <v>120</v>
      </c>
      <c r="B40" s="64">
        <v>192220</v>
      </c>
      <c r="C40" s="66">
        <v>161832</v>
      </c>
      <c r="D40" s="66">
        <f t="shared" si="0"/>
        <v>-30388</v>
      </c>
      <c r="E40" s="67">
        <f t="shared" si="1"/>
        <v>-15.808968889813755</v>
      </c>
      <c r="F40" s="64">
        <v>139941</v>
      </c>
      <c r="G40" s="66">
        <v>120887</v>
      </c>
      <c r="H40" s="66">
        <f t="shared" si="2"/>
        <v>-19054</v>
      </c>
      <c r="I40" s="67">
        <f t="shared" si="3"/>
        <v>-13.615738061040009</v>
      </c>
      <c r="J40" s="68">
        <v>7.2</v>
      </c>
      <c r="K40" s="132">
        <v>7.5145459488852637</v>
      </c>
      <c r="L40" s="67">
        <f t="shared" si="4"/>
        <v>0.31454594888526355</v>
      </c>
      <c r="M40" s="70">
        <v>7.5</v>
      </c>
      <c r="N40" s="132">
        <v>8.8162998474613197</v>
      </c>
      <c r="O40" s="67">
        <f t="shared" si="5"/>
        <v>1.3162998474613197</v>
      </c>
    </row>
    <row r="41" spans="1:15" ht="15" customHeight="1" x14ac:dyDescent="0.25">
      <c r="A41" s="131" t="s">
        <v>121</v>
      </c>
      <c r="B41" s="64">
        <v>6742</v>
      </c>
      <c r="C41" s="66">
        <v>5676</v>
      </c>
      <c r="D41" s="66">
        <f t="shared" si="0"/>
        <v>-1066</v>
      </c>
      <c r="E41" s="67">
        <f t="shared" si="1"/>
        <v>-15.811331948976564</v>
      </c>
      <c r="F41" s="64">
        <v>4757</v>
      </c>
      <c r="G41" s="66">
        <v>4310</v>
      </c>
      <c r="H41" s="66">
        <f t="shared" si="2"/>
        <v>-447</v>
      </c>
      <c r="I41" s="67">
        <f t="shared" si="3"/>
        <v>-9.3966785789363048</v>
      </c>
      <c r="J41" s="68">
        <v>8.1999999999999993</v>
      </c>
      <c r="K41" s="132">
        <v>8.9556906272022552</v>
      </c>
      <c r="L41" s="67">
        <f t="shared" si="4"/>
        <v>0.75569062720225588</v>
      </c>
      <c r="M41" s="70">
        <v>9</v>
      </c>
      <c r="N41" s="132">
        <v>11.489878542510121</v>
      </c>
      <c r="O41" s="67">
        <f t="shared" si="5"/>
        <v>2.4898785425101213</v>
      </c>
    </row>
    <row r="42" spans="1:15" ht="15" customHeight="1" x14ac:dyDescent="0.25">
      <c r="A42" s="131" t="s">
        <v>122</v>
      </c>
      <c r="B42" s="64">
        <v>14736</v>
      </c>
      <c r="C42" s="66">
        <v>11017</v>
      </c>
      <c r="D42" s="66">
        <f t="shared" si="0"/>
        <v>-3719</v>
      </c>
      <c r="E42" s="67">
        <f t="shared" si="1"/>
        <v>-25.237513572204126</v>
      </c>
      <c r="F42" s="64">
        <v>10662</v>
      </c>
      <c r="G42" s="66">
        <v>7644</v>
      </c>
      <c r="H42" s="66">
        <f t="shared" si="2"/>
        <v>-3018</v>
      </c>
      <c r="I42" s="67">
        <f t="shared" si="3"/>
        <v>-28.306133933595948</v>
      </c>
      <c r="J42" s="68">
        <v>7.7</v>
      </c>
      <c r="K42" s="132">
        <v>7.5951257148043929</v>
      </c>
      <c r="L42" s="67">
        <f t="shared" si="4"/>
        <v>-0.10487428519560726</v>
      </c>
      <c r="M42" s="70">
        <v>7.8</v>
      </c>
      <c r="N42" s="132">
        <v>10.200925925925926</v>
      </c>
      <c r="O42" s="67">
        <f t="shared" si="5"/>
        <v>2.4009259259259261</v>
      </c>
    </row>
    <row r="43" spans="1:15" ht="15" customHeight="1" thickBot="1" x14ac:dyDescent="0.3">
      <c r="A43" s="133" t="s">
        <v>123</v>
      </c>
      <c r="B43" s="116">
        <v>214512</v>
      </c>
      <c r="C43" s="118">
        <v>178525</v>
      </c>
      <c r="D43" s="118">
        <f t="shared" si="0"/>
        <v>-35987</v>
      </c>
      <c r="E43" s="119">
        <f t="shared" si="1"/>
        <v>-16.776217647497575</v>
      </c>
      <c r="F43" s="116">
        <v>155587</v>
      </c>
      <c r="G43" s="118">
        <v>132841</v>
      </c>
      <c r="H43" s="118">
        <f t="shared" si="2"/>
        <v>-22746</v>
      </c>
      <c r="I43" s="119">
        <f t="shared" si="3"/>
        <v>-14.619473349315816</v>
      </c>
      <c r="J43" s="120">
        <v>7.3</v>
      </c>
      <c r="K43" s="134">
        <v>7.5653381879288615</v>
      </c>
      <c r="L43" s="119">
        <f t="shared" si="4"/>
        <v>0.26533818792886166</v>
      </c>
      <c r="M43" s="122">
        <v>7.6</v>
      </c>
      <c r="N43" s="134">
        <v>8.9576016056196686</v>
      </c>
      <c r="O43" s="119">
        <f t="shared" si="5"/>
        <v>1.3576016056196689</v>
      </c>
    </row>
  </sheetData>
  <pageMargins left="0.25" right="0.25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131D-78E5-4B90-9257-C8863B018BDD}">
  <sheetPr>
    <pageSetUpPr fitToPage="1"/>
  </sheetPr>
  <dimension ref="A1:O43"/>
  <sheetViews>
    <sheetView topLeftCell="A9" zoomScaleNormal="100" workbookViewId="0">
      <selection activeCell="I43" sqref="I43"/>
    </sheetView>
  </sheetViews>
  <sheetFormatPr baseColWidth="10" defaultRowHeight="15" x14ac:dyDescent="0.25"/>
  <cols>
    <col min="1" max="1" width="38.7109375" style="62" customWidth="1"/>
    <col min="2" max="2" width="15.42578125" style="62" customWidth="1"/>
    <col min="3" max="3" width="16.42578125" style="62" customWidth="1"/>
    <col min="4" max="9" width="11.42578125" style="62"/>
    <col min="10" max="10" width="11.42578125" style="135"/>
    <col min="11" max="12" width="11.42578125" style="62"/>
    <col min="13" max="13" width="14.5703125" style="135" customWidth="1"/>
    <col min="14" max="14" width="15.140625" style="62" customWidth="1"/>
    <col min="15" max="16384" width="11.42578125" style="62"/>
  </cols>
  <sheetData>
    <row r="1" spans="1:15" ht="33.75" customHeight="1" thickBot="1" x14ac:dyDescent="0.3">
      <c r="A1" s="56" t="s">
        <v>0</v>
      </c>
      <c r="B1" s="57" t="s">
        <v>124</v>
      </c>
      <c r="C1" s="2" t="s">
        <v>71</v>
      </c>
      <c r="D1" s="58" t="s">
        <v>72</v>
      </c>
      <c r="E1" s="59" t="s">
        <v>73</v>
      </c>
      <c r="F1" s="57" t="s">
        <v>125</v>
      </c>
      <c r="G1" s="2" t="s">
        <v>75</v>
      </c>
      <c r="H1" s="58" t="s">
        <v>76</v>
      </c>
      <c r="I1" s="59" t="s">
        <v>77</v>
      </c>
      <c r="J1" s="60" t="s">
        <v>126</v>
      </c>
      <c r="K1" s="2" t="s">
        <v>79</v>
      </c>
      <c r="L1" s="59" t="s">
        <v>80</v>
      </c>
      <c r="M1" s="61" t="s">
        <v>127</v>
      </c>
      <c r="N1" s="2" t="s">
        <v>14</v>
      </c>
      <c r="O1" s="59" t="s">
        <v>82</v>
      </c>
    </row>
    <row r="2" spans="1:15" ht="15" customHeight="1" x14ac:dyDescent="0.25">
      <c r="A2" s="136" t="s">
        <v>83</v>
      </c>
      <c r="B2" s="64">
        <v>13280</v>
      </c>
      <c r="C2" s="137">
        <v>12551</v>
      </c>
      <c r="D2" s="66">
        <f>C2-B2</f>
        <v>-729</v>
      </c>
      <c r="E2" s="67">
        <f>D2*100/B2</f>
        <v>-5.4894578313253009</v>
      </c>
      <c r="F2" s="64">
        <v>9978</v>
      </c>
      <c r="G2" s="137">
        <v>9381</v>
      </c>
      <c r="H2" s="66">
        <f>G2-F2</f>
        <v>-597</v>
      </c>
      <c r="I2" s="67">
        <f>H2*100/F2</f>
        <v>-5.9831629585087196</v>
      </c>
      <c r="J2" s="68">
        <v>6.2324924698795181</v>
      </c>
      <c r="K2" s="132">
        <v>6.2574695243406904</v>
      </c>
      <c r="L2" s="67">
        <f>K2-J2</f>
        <v>2.4977054461172266E-2</v>
      </c>
      <c r="M2" s="70">
        <v>6.5034280117531829</v>
      </c>
      <c r="N2" s="138">
        <v>7.9</v>
      </c>
      <c r="O2" s="67">
        <f>N2-M2</f>
        <v>1.3965719882468175</v>
      </c>
    </row>
    <row r="3" spans="1:15" ht="15" customHeight="1" x14ac:dyDescent="0.25">
      <c r="A3" s="139" t="s">
        <v>84</v>
      </c>
      <c r="B3" s="64">
        <v>6873</v>
      </c>
      <c r="C3" s="137">
        <v>6556</v>
      </c>
      <c r="D3" s="66">
        <f t="shared" ref="D3:D43" si="0">C3-B3</f>
        <v>-317</v>
      </c>
      <c r="E3" s="67">
        <f t="shared" ref="E3:E43" si="1">D3*100/B3</f>
        <v>-4.6122508366070125</v>
      </c>
      <c r="F3" s="64">
        <v>5161</v>
      </c>
      <c r="G3" s="137">
        <v>4798</v>
      </c>
      <c r="H3" s="66">
        <f t="shared" ref="H3:H43" si="2">G3-F3</f>
        <v>-363</v>
      </c>
      <c r="I3" s="67">
        <f t="shared" ref="I3:I43" si="3">H3*100/F3</f>
        <v>-7.0335206355357487</v>
      </c>
      <c r="J3" s="68">
        <v>6.323585042921577</v>
      </c>
      <c r="K3" s="132">
        <v>6.6214917632702868</v>
      </c>
      <c r="L3" s="67">
        <f t="shared" ref="L3:L43" si="4">K3-J3</f>
        <v>0.2979067203487098</v>
      </c>
      <c r="M3" s="70">
        <v>7.4302702702702703</v>
      </c>
      <c r="N3" s="138">
        <v>10.890365448504983</v>
      </c>
      <c r="O3" s="67">
        <f t="shared" ref="O3:O43" si="5">N3-M3</f>
        <v>3.4600951782347131</v>
      </c>
    </row>
    <row r="4" spans="1:15" ht="15" customHeight="1" x14ac:dyDescent="0.25">
      <c r="A4" s="139" t="s">
        <v>85</v>
      </c>
      <c r="B4" s="64">
        <v>3256</v>
      </c>
      <c r="C4" s="137">
        <v>3235</v>
      </c>
      <c r="D4" s="66">
        <f t="shared" si="0"/>
        <v>-21</v>
      </c>
      <c r="E4" s="67">
        <f t="shared" si="1"/>
        <v>-0.644963144963145</v>
      </c>
      <c r="F4" s="64">
        <v>2537</v>
      </c>
      <c r="G4" s="137">
        <v>2490</v>
      </c>
      <c r="H4" s="66">
        <f t="shared" si="2"/>
        <v>-47</v>
      </c>
      <c r="I4" s="67">
        <f t="shared" si="3"/>
        <v>-1.8525817895151755</v>
      </c>
      <c r="J4" s="68">
        <v>6.4605343980343983</v>
      </c>
      <c r="K4" s="132">
        <v>6.9117465224111285</v>
      </c>
      <c r="L4" s="67">
        <f t="shared" si="4"/>
        <v>0.45121212437673019</v>
      </c>
      <c r="M4" s="70">
        <v>7.8081534772182257</v>
      </c>
      <c r="N4" s="138">
        <v>8.6999999999999993</v>
      </c>
      <c r="O4" s="67">
        <f t="shared" si="5"/>
        <v>0.89184652278177357</v>
      </c>
    </row>
    <row r="5" spans="1:15" ht="15" customHeight="1" x14ac:dyDescent="0.25">
      <c r="A5" s="139" t="s">
        <v>86</v>
      </c>
      <c r="B5" s="64">
        <v>7784</v>
      </c>
      <c r="C5" s="137">
        <v>7419</v>
      </c>
      <c r="D5" s="66">
        <f t="shared" si="0"/>
        <v>-365</v>
      </c>
      <c r="E5" s="67">
        <f t="shared" si="1"/>
        <v>-4.6891058581706062</v>
      </c>
      <c r="F5" s="64">
        <v>6697</v>
      </c>
      <c r="G5" s="137">
        <v>6331</v>
      </c>
      <c r="H5" s="66">
        <f t="shared" si="2"/>
        <v>-366</v>
      </c>
      <c r="I5" s="67">
        <f t="shared" si="3"/>
        <v>-5.4651336419292225</v>
      </c>
      <c r="J5" s="68">
        <v>6.8838643371017474</v>
      </c>
      <c r="K5" s="132">
        <v>7.2602776654535655</v>
      </c>
      <c r="L5" s="67">
        <f t="shared" si="4"/>
        <v>0.37641332835181807</v>
      </c>
      <c r="M5" s="70">
        <v>7.8152610441767072</v>
      </c>
      <c r="N5" s="138">
        <v>11</v>
      </c>
      <c r="O5" s="67">
        <f t="shared" si="5"/>
        <v>3.1847389558232928</v>
      </c>
    </row>
    <row r="6" spans="1:15" ht="15" customHeight="1" x14ac:dyDescent="0.25">
      <c r="A6" s="139" t="s">
        <v>87</v>
      </c>
      <c r="B6" s="64">
        <v>10598</v>
      </c>
      <c r="C6" s="137">
        <v>9941</v>
      </c>
      <c r="D6" s="66">
        <f t="shared" si="0"/>
        <v>-657</v>
      </c>
      <c r="E6" s="67">
        <f t="shared" si="1"/>
        <v>-6.1992828835629368</v>
      </c>
      <c r="F6" s="64">
        <v>7898</v>
      </c>
      <c r="G6" s="137">
        <v>7881</v>
      </c>
      <c r="H6" s="66">
        <f t="shared" si="2"/>
        <v>-17</v>
      </c>
      <c r="I6" s="67">
        <f t="shared" si="3"/>
        <v>-0.21524436566219296</v>
      </c>
      <c r="J6" s="68">
        <v>7.0669465936969242</v>
      </c>
      <c r="K6" s="132">
        <v>7.1391208127954933</v>
      </c>
      <c r="L6" s="67">
        <f t="shared" si="4"/>
        <v>7.2174219098569026E-2</v>
      </c>
      <c r="M6" s="70">
        <v>7.4844632768361583</v>
      </c>
      <c r="N6" s="138">
        <v>8.9</v>
      </c>
      <c r="O6" s="67">
        <f t="shared" si="5"/>
        <v>1.415536723163842</v>
      </c>
    </row>
    <row r="7" spans="1:15" ht="15" customHeight="1" x14ac:dyDescent="0.25">
      <c r="A7" s="139" t="s">
        <v>88</v>
      </c>
      <c r="B7" s="64">
        <v>1463</v>
      </c>
      <c r="C7" s="137">
        <v>1481</v>
      </c>
      <c r="D7" s="66">
        <f t="shared" si="0"/>
        <v>18</v>
      </c>
      <c r="E7" s="67">
        <f t="shared" si="1"/>
        <v>1.2303485987696514</v>
      </c>
      <c r="F7" s="64">
        <v>1128</v>
      </c>
      <c r="G7" s="137">
        <v>1259</v>
      </c>
      <c r="H7" s="66">
        <f t="shared" si="2"/>
        <v>131</v>
      </c>
      <c r="I7" s="67">
        <f t="shared" si="3"/>
        <v>11.613475177304965</v>
      </c>
      <c r="J7" s="68">
        <v>9.8369788106630214</v>
      </c>
      <c r="K7" s="132">
        <v>9.7707629979743409</v>
      </c>
      <c r="L7" s="67">
        <f t="shared" si="4"/>
        <v>-6.6215812688680487E-2</v>
      </c>
      <c r="M7" s="70">
        <v>10.601449275362318</v>
      </c>
      <c r="N7" s="138">
        <v>9.7434210526315788</v>
      </c>
      <c r="O7" s="67">
        <f t="shared" si="5"/>
        <v>-0.85802822273073964</v>
      </c>
    </row>
    <row r="8" spans="1:15" ht="15" customHeight="1" x14ac:dyDescent="0.25">
      <c r="A8" s="139" t="s">
        <v>89</v>
      </c>
      <c r="B8" s="64">
        <v>674</v>
      </c>
      <c r="C8" s="137">
        <v>706</v>
      </c>
      <c r="D8" s="66">
        <f t="shared" si="0"/>
        <v>32</v>
      </c>
      <c r="E8" s="67">
        <f t="shared" si="1"/>
        <v>4.7477744807121658</v>
      </c>
      <c r="F8" s="64">
        <v>354</v>
      </c>
      <c r="G8" s="137">
        <v>464</v>
      </c>
      <c r="H8" s="66">
        <f t="shared" si="2"/>
        <v>110</v>
      </c>
      <c r="I8" s="67">
        <f t="shared" si="3"/>
        <v>31.073446327683616</v>
      </c>
      <c r="J8" s="68">
        <v>5.3694362017804158</v>
      </c>
      <c r="K8" s="132">
        <v>5.8654390934844196</v>
      </c>
      <c r="L8" s="67">
        <f t="shared" si="4"/>
        <v>0.4960028917040038</v>
      </c>
      <c r="M8" s="70">
        <v>5.7606837606837606</v>
      </c>
      <c r="N8" s="138">
        <v>8.0227272727272734</v>
      </c>
      <c r="O8" s="67">
        <f t="shared" si="5"/>
        <v>2.2620435120435127</v>
      </c>
    </row>
    <row r="9" spans="1:15" ht="15" customHeight="1" x14ac:dyDescent="0.25">
      <c r="A9" s="139" t="s">
        <v>90</v>
      </c>
      <c r="B9" s="64">
        <v>564</v>
      </c>
      <c r="C9" s="137">
        <v>561</v>
      </c>
      <c r="D9" s="66">
        <f t="shared" si="0"/>
        <v>-3</v>
      </c>
      <c r="E9" s="67">
        <f t="shared" si="1"/>
        <v>-0.53191489361702127</v>
      </c>
      <c r="F9" s="64">
        <v>359</v>
      </c>
      <c r="G9" s="137">
        <v>427</v>
      </c>
      <c r="H9" s="66">
        <f t="shared" si="2"/>
        <v>68</v>
      </c>
      <c r="I9" s="67">
        <f t="shared" si="3"/>
        <v>18.941504178272982</v>
      </c>
      <c r="J9" s="68">
        <v>7.1001773049645394</v>
      </c>
      <c r="K9" s="132">
        <v>7.5846702317290555</v>
      </c>
      <c r="L9" s="67">
        <f t="shared" si="4"/>
        <v>0.48449292676451616</v>
      </c>
      <c r="M9" s="70">
        <v>9.5593220338983045</v>
      </c>
      <c r="N9" s="138">
        <v>10.388888888888889</v>
      </c>
      <c r="O9" s="67">
        <f t="shared" si="5"/>
        <v>0.8295668549905848</v>
      </c>
    </row>
    <row r="10" spans="1:15" ht="15" customHeight="1" thickBot="1" x14ac:dyDescent="0.3">
      <c r="A10" s="140" t="s">
        <v>91</v>
      </c>
      <c r="B10" s="74">
        <v>843</v>
      </c>
      <c r="C10" s="141">
        <v>965</v>
      </c>
      <c r="D10" s="76">
        <f t="shared" si="0"/>
        <v>122</v>
      </c>
      <c r="E10" s="77">
        <f t="shared" si="1"/>
        <v>14.472123368920522</v>
      </c>
      <c r="F10" s="74">
        <v>648</v>
      </c>
      <c r="G10" s="141">
        <v>623</v>
      </c>
      <c r="H10" s="76">
        <f t="shared" si="2"/>
        <v>-25</v>
      </c>
      <c r="I10" s="77">
        <f t="shared" si="3"/>
        <v>-3.8580246913580245</v>
      </c>
      <c r="J10" s="78">
        <v>5.1927639383155402</v>
      </c>
      <c r="K10" s="142">
        <v>5.4663212435233159</v>
      </c>
      <c r="L10" s="77">
        <f t="shared" si="4"/>
        <v>0.27355730520777577</v>
      </c>
      <c r="M10" s="80">
        <v>3.6180257510729614</v>
      </c>
      <c r="N10" s="143">
        <v>4.3863636363636367</v>
      </c>
      <c r="O10" s="77">
        <f t="shared" si="5"/>
        <v>0.76833788529067526</v>
      </c>
    </row>
    <row r="11" spans="1:15" ht="15" customHeight="1" thickBot="1" x14ac:dyDescent="0.3">
      <c r="A11" s="144" t="s">
        <v>92</v>
      </c>
      <c r="B11" s="83">
        <v>19871</v>
      </c>
      <c r="C11" s="145">
        <v>18060</v>
      </c>
      <c r="D11" s="85">
        <f t="shared" si="0"/>
        <v>-1811</v>
      </c>
      <c r="E11" s="86">
        <f t="shared" si="1"/>
        <v>-9.113783906194957</v>
      </c>
      <c r="F11" s="83">
        <v>14192</v>
      </c>
      <c r="G11" s="145">
        <v>13365</v>
      </c>
      <c r="H11" s="85">
        <f t="shared" si="2"/>
        <v>-827</v>
      </c>
      <c r="I11" s="86">
        <f t="shared" si="3"/>
        <v>-5.8272266065388951</v>
      </c>
      <c r="J11" s="87">
        <v>6.7659151527351415</v>
      </c>
      <c r="K11" s="146">
        <v>6.8892580287929128</v>
      </c>
      <c r="L11" s="86">
        <f t="shared" si="4"/>
        <v>0.12334287605777128</v>
      </c>
      <c r="M11" s="89">
        <v>7.81399921352733</v>
      </c>
      <c r="N11" s="146">
        <v>8.4</v>
      </c>
      <c r="O11" s="86">
        <f t="shared" si="5"/>
        <v>0.5860007864726704</v>
      </c>
    </row>
    <row r="12" spans="1:15" ht="15" customHeight="1" x14ac:dyDescent="0.25">
      <c r="A12" s="147" t="s">
        <v>93</v>
      </c>
      <c r="B12" s="91">
        <v>11131</v>
      </c>
      <c r="C12" s="148">
        <v>11758</v>
      </c>
      <c r="D12" s="93">
        <f t="shared" si="0"/>
        <v>627</v>
      </c>
      <c r="E12" s="94">
        <f t="shared" si="1"/>
        <v>5.6329170784296112</v>
      </c>
      <c r="F12" s="91">
        <v>8345</v>
      </c>
      <c r="G12" s="148">
        <v>9058</v>
      </c>
      <c r="H12" s="93">
        <f t="shared" si="2"/>
        <v>713</v>
      </c>
      <c r="I12" s="94">
        <f t="shared" si="3"/>
        <v>8.5440383463151583</v>
      </c>
      <c r="J12" s="95">
        <v>6.221588356841254</v>
      </c>
      <c r="K12" s="149">
        <v>6.3227589726143902</v>
      </c>
      <c r="L12" s="94">
        <f t="shared" si="4"/>
        <v>0.10117061577313624</v>
      </c>
      <c r="M12" s="97">
        <v>4.690686894226717</v>
      </c>
      <c r="N12" s="150">
        <v>6.4111232279171206</v>
      </c>
      <c r="O12" s="94">
        <f t="shared" si="5"/>
        <v>1.7204363336904036</v>
      </c>
    </row>
    <row r="13" spans="1:15" ht="15" customHeight="1" x14ac:dyDescent="0.25">
      <c r="A13" s="151" t="s">
        <v>94</v>
      </c>
      <c r="B13" s="64">
        <v>14224</v>
      </c>
      <c r="C13" s="137">
        <v>13081</v>
      </c>
      <c r="D13" s="66">
        <f t="shared" si="0"/>
        <v>-1143</v>
      </c>
      <c r="E13" s="67">
        <f t="shared" si="1"/>
        <v>-8.0357142857142865</v>
      </c>
      <c r="F13" s="64">
        <v>9564</v>
      </c>
      <c r="G13" s="137">
        <v>9140</v>
      </c>
      <c r="H13" s="66">
        <f t="shared" si="2"/>
        <v>-424</v>
      </c>
      <c r="I13" s="67">
        <f t="shared" si="3"/>
        <v>-4.4332915098285239</v>
      </c>
      <c r="J13" s="68">
        <v>8.3771442632170974</v>
      </c>
      <c r="K13" s="132">
        <v>8.04850546594297</v>
      </c>
      <c r="L13" s="67">
        <f t="shared" si="4"/>
        <v>-0.32863879727412737</v>
      </c>
      <c r="M13" s="70">
        <v>9.4074074074074066</v>
      </c>
      <c r="N13" s="138">
        <v>10</v>
      </c>
      <c r="O13" s="67">
        <f t="shared" si="5"/>
        <v>0.59259259259259345</v>
      </c>
    </row>
    <row r="14" spans="1:15" ht="15" customHeight="1" x14ac:dyDescent="0.25">
      <c r="A14" s="151" t="s">
        <v>95</v>
      </c>
      <c r="B14" s="64">
        <v>27193</v>
      </c>
      <c r="C14" s="137">
        <v>25124</v>
      </c>
      <c r="D14" s="66">
        <f t="shared" si="0"/>
        <v>-2069</v>
      </c>
      <c r="E14" s="67">
        <f t="shared" si="1"/>
        <v>-7.6085757364027504</v>
      </c>
      <c r="F14" s="64">
        <v>18805</v>
      </c>
      <c r="G14" s="137">
        <v>16972</v>
      </c>
      <c r="H14" s="66">
        <f t="shared" si="2"/>
        <v>-1833</v>
      </c>
      <c r="I14" s="67">
        <f t="shared" si="3"/>
        <v>-9.7474076043605429</v>
      </c>
      <c r="J14" s="68">
        <v>8.7503585481557753</v>
      </c>
      <c r="K14" s="132">
        <v>8.7375417927081678</v>
      </c>
      <c r="L14" s="67">
        <f t="shared" si="4"/>
        <v>-1.281675544760752E-2</v>
      </c>
      <c r="M14" s="70">
        <v>8.578233438485805</v>
      </c>
      <c r="N14" s="138">
        <v>10.4</v>
      </c>
      <c r="O14" s="67">
        <f t="shared" si="5"/>
        <v>1.8217665615141954</v>
      </c>
    </row>
    <row r="15" spans="1:15" ht="15" customHeight="1" x14ac:dyDescent="0.25">
      <c r="A15" s="151" t="s">
        <v>96</v>
      </c>
      <c r="B15" s="64">
        <v>396</v>
      </c>
      <c r="C15" s="137">
        <v>383</v>
      </c>
      <c r="D15" s="66">
        <f t="shared" si="0"/>
        <v>-13</v>
      </c>
      <c r="E15" s="67">
        <f t="shared" si="1"/>
        <v>-3.2828282828282829</v>
      </c>
      <c r="F15" s="64">
        <v>317</v>
      </c>
      <c r="G15" s="137">
        <v>327</v>
      </c>
      <c r="H15" s="66">
        <f t="shared" si="2"/>
        <v>10</v>
      </c>
      <c r="I15" s="67">
        <f t="shared" si="3"/>
        <v>3.1545741324921135</v>
      </c>
      <c r="J15" s="68">
        <v>9.3648989898989896</v>
      </c>
      <c r="K15" s="132">
        <v>9.4295039164490859</v>
      </c>
      <c r="L15" s="67">
        <f t="shared" si="4"/>
        <v>6.4604926550096309E-2</v>
      </c>
      <c r="M15" s="70">
        <v>7.615384615384615</v>
      </c>
      <c r="N15" s="138">
        <v>9.5749999999999993</v>
      </c>
      <c r="O15" s="67">
        <f t="shared" si="5"/>
        <v>1.9596153846153843</v>
      </c>
    </row>
    <row r="16" spans="1:15" ht="15" customHeight="1" x14ac:dyDescent="0.25">
      <c r="A16" s="151" t="s">
        <v>97</v>
      </c>
      <c r="B16" s="64">
        <v>163</v>
      </c>
      <c r="C16" s="137">
        <v>181</v>
      </c>
      <c r="D16" s="66">
        <f t="shared" si="0"/>
        <v>18</v>
      </c>
      <c r="E16" s="67">
        <f t="shared" si="1"/>
        <v>11.042944785276074</v>
      </c>
      <c r="F16" s="64">
        <v>115</v>
      </c>
      <c r="G16" s="137">
        <v>119</v>
      </c>
      <c r="H16" s="66">
        <f t="shared" si="2"/>
        <v>4</v>
      </c>
      <c r="I16" s="67">
        <f t="shared" si="3"/>
        <v>3.4782608695652173</v>
      </c>
      <c r="J16" s="68">
        <v>8.9447852760736204</v>
      </c>
      <c r="K16" s="132">
        <v>8.0193370165745854</v>
      </c>
      <c r="L16" s="67">
        <f t="shared" si="4"/>
        <v>-0.92544825949903498</v>
      </c>
      <c r="M16" s="70">
        <v>4.5277777777777777</v>
      </c>
      <c r="N16" s="138">
        <v>4.5250000000000004</v>
      </c>
      <c r="O16" s="67">
        <f t="shared" si="5"/>
        <v>-2.7777777777773238E-3</v>
      </c>
    </row>
    <row r="17" spans="1:15" ht="15" customHeight="1" x14ac:dyDescent="0.25">
      <c r="A17" s="151" t="s">
        <v>98</v>
      </c>
      <c r="B17" s="64">
        <v>14357</v>
      </c>
      <c r="C17" s="137">
        <v>12420</v>
      </c>
      <c r="D17" s="66">
        <f t="shared" si="0"/>
        <v>-1937</v>
      </c>
      <c r="E17" s="67">
        <f t="shared" si="1"/>
        <v>-13.491676534094866</v>
      </c>
      <c r="F17" s="64">
        <v>11824</v>
      </c>
      <c r="G17" s="137">
        <v>10339</v>
      </c>
      <c r="H17" s="66">
        <f t="shared" si="2"/>
        <v>-1485</v>
      </c>
      <c r="I17" s="67">
        <f t="shared" si="3"/>
        <v>-12.559201623815968</v>
      </c>
      <c r="J17" s="68">
        <v>6.8813819042975553</v>
      </c>
      <c r="K17" s="132">
        <v>6.7308776167471818</v>
      </c>
      <c r="L17" s="67">
        <f t="shared" si="4"/>
        <v>-0.15050428755037348</v>
      </c>
      <c r="M17" s="70">
        <v>7.6448349307774226</v>
      </c>
      <c r="N17" s="138">
        <v>7.9</v>
      </c>
      <c r="O17" s="67">
        <f t="shared" si="5"/>
        <v>0.25516506922257776</v>
      </c>
    </row>
    <row r="18" spans="1:15" ht="15" customHeight="1" x14ac:dyDescent="0.25">
      <c r="A18" s="151" t="s">
        <v>99</v>
      </c>
      <c r="B18" s="64">
        <v>6498</v>
      </c>
      <c r="C18" s="137">
        <v>6236</v>
      </c>
      <c r="D18" s="66">
        <f t="shared" si="0"/>
        <v>-262</v>
      </c>
      <c r="E18" s="67">
        <f t="shared" si="1"/>
        <v>-4.0320098491843641</v>
      </c>
      <c r="F18" s="64">
        <v>5825</v>
      </c>
      <c r="G18" s="137">
        <v>5650</v>
      </c>
      <c r="H18" s="66">
        <f t="shared" si="2"/>
        <v>-175</v>
      </c>
      <c r="I18" s="67">
        <f t="shared" si="3"/>
        <v>-3.0042918454935621</v>
      </c>
      <c r="J18" s="68">
        <v>6.1322714681440447</v>
      </c>
      <c r="K18" s="132">
        <v>6.1437620269403466</v>
      </c>
      <c r="L18" s="67">
        <f t="shared" si="4"/>
        <v>1.1490558796301897E-2</v>
      </c>
      <c r="M18" s="70">
        <v>4.7086956521739127</v>
      </c>
      <c r="N18" s="138">
        <v>4.397743300423131</v>
      </c>
      <c r="O18" s="67">
        <f t="shared" si="5"/>
        <v>-0.31095235175078173</v>
      </c>
    </row>
    <row r="19" spans="1:15" ht="15" customHeight="1" x14ac:dyDescent="0.25">
      <c r="A19" s="151" t="s">
        <v>100</v>
      </c>
      <c r="B19" s="64">
        <v>1636</v>
      </c>
      <c r="C19" s="137">
        <v>2197</v>
      </c>
      <c r="D19" s="66">
        <f t="shared" si="0"/>
        <v>561</v>
      </c>
      <c r="E19" s="67">
        <f t="shared" si="1"/>
        <v>34.290953545232277</v>
      </c>
      <c r="F19" s="64">
        <v>1588</v>
      </c>
      <c r="G19" s="137">
        <v>2036</v>
      </c>
      <c r="H19" s="66">
        <f t="shared" si="2"/>
        <v>448</v>
      </c>
      <c r="I19" s="67">
        <f t="shared" si="3"/>
        <v>28.211586901763223</v>
      </c>
      <c r="J19" s="68">
        <v>6.9006723716381417</v>
      </c>
      <c r="K19" s="132">
        <v>6.7735548475193443</v>
      </c>
      <c r="L19" s="67">
        <f t="shared" si="4"/>
        <v>-0.1271175241187974</v>
      </c>
      <c r="M19" s="70">
        <v>10.354430379746836</v>
      </c>
      <c r="N19" s="138">
        <v>5.905913978494624</v>
      </c>
      <c r="O19" s="67">
        <f t="shared" si="5"/>
        <v>-4.4485164012522116</v>
      </c>
    </row>
    <row r="20" spans="1:15" ht="15" customHeight="1" x14ac:dyDescent="0.25">
      <c r="A20" s="151" t="s">
        <v>101</v>
      </c>
      <c r="B20" s="64">
        <v>689</v>
      </c>
      <c r="C20" s="137">
        <v>633</v>
      </c>
      <c r="D20" s="66">
        <f t="shared" si="0"/>
        <v>-56</v>
      </c>
      <c r="E20" s="67">
        <f t="shared" si="1"/>
        <v>-8.1277213352685056</v>
      </c>
      <c r="F20" s="64">
        <v>472</v>
      </c>
      <c r="G20" s="137">
        <v>505</v>
      </c>
      <c r="H20" s="66">
        <f t="shared" si="2"/>
        <v>33</v>
      </c>
      <c r="I20" s="67">
        <f t="shared" si="3"/>
        <v>6.9915254237288131</v>
      </c>
      <c r="J20" s="68">
        <v>9.3214804063860672</v>
      </c>
      <c r="K20" s="132">
        <v>8.9202211690363349</v>
      </c>
      <c r="L20" s="67">
        <f t="shared" si="4"/>
        <v>-0.40125923734973235</v>
      </c>
      <c r="M20" s="70">
        <v>9.5694444444444446</v>
      </c>
      <c r="N20" s="138">
        <v>13.2</v>
      </c>
      <c r="O20" s="67">
        <f t="shared" si="5"/>
        <v>3.6305555555555546</v>
      </c>
    </row>
    <row r="21" spans="1:15" ht="15" customHeight="1" x14ac:dyDescent="0.25">
      <c r="A21" s="151" t="s">
        <v>102</v>
      </c>
      <c r="B21" s="64">
        <v>864</v>
      </c>
      <c r="C21" s="137">
        <v>839</v>
      </c>
      <c r="D21" s="66">
        <f t="shared" si="0"/>
        <v>-25</v>
      </c>
      <c r="E21" s="67">
        <f t="shared" si="1"/>
        <v>-2.8935185185185186</v>
      </c>
      <c r="F21" s="64">
        <v>599</v>
      </c>
      <c r="G21" s="137">
        <v>593</v>
      </c>
      <c r="H21" s="66">
        <f t="shared" si="2"/>
        <v>-6</v>
      </c>
      <c r="I21" s="67">
        <f t="shared" si="3"/>
        <v>-1.001669449081803</v>
      </c>
      <c r="J21" s="68">
        <v>10.427662037037036</v>
      </c>
      <c r="K21" s="132">
        <v>10.556019070321812</v>
      </c>
      <c r="L21" s="67">
        <f t="shared" si="4"/>
        <v>0.12835703328477521</v>
      </c>
      <c r="M21" s="70">
        <v>6.4</v>
      </c>
      <c r="N21" s="138">
        <v>13.53225806451613</v>
      </c>
      <c r="O21" s="67">
        <f t="shared" si="5"/>
        <v>7.1322580645161295</v>
      </c>
    </row>
    <row r="22" spans="1:15" ht="15" customHeight="1" x14ac:dyDescent="0.25">
      <c r="A22" s="151" t="s">
        <v>103</v>
      </c>
      <c r="B22" s="64">
        <v>957</v>
      </c>
      <c r="C22" s="137">
        <v>969</v>
      </c>
      <c r="D22" s="66">
        <f t="shared" si="0"/>
        <v>12</v>
      </c>
      <c r="E22" s="67">
        <f t="shared" si="1"/>
        <v>1.2539184952978057</v>
      </c>
      <c r="F22" s="64">
        <v>292</v>
      </c>
      <c r="G22" s="137">
        <v>261</v>
      </c>
      <c r="H22" s="66">
        <f t="shared" si="2"/>
        <v>-31</v>
      </c>
      <c r="I22" s="67">
        <f t="shared" si="3"/>
        <v>-10.616438356164384</v>
      </c>
      <c r="J22" s="68">
        <v>12.123301985370951</v>
      </c>
      <c r="K22" s="132">
        <v>11.760577915376677</v>
      </c>
      <c r="L22" s="67">
        <f t="shared" si="4"/>
        <v>-0.36272406999427353</v>
      </c>
      <c r="M22" s="70">
        <v>16.789473684210527</v>
      </c>
      <c r="N22" s="138">
        <v>14.681818181818182</v>
      </c>
      <c r="O22" s="67">
        <f t="shared" si="5"/>
        <v>-2.1076555023923458</v>
      </c>
    </row>
    <row r="23" spans="1:15" ht="15" customHeight="1" x14ac:dyDescent="0.25">
      <c r="A23" s="151" t="s">
        <v>104</v>
      </c>
      <c r="B23" s="64">
        <v>1252</v>
      </c>
      <c r="C23" s="137">
        <v>1235</v>
      </c>
      <c r="D23" s="66">
        <f t="shared" si="0"/>
        <v>-17</v>
      </c>
      <c r="E23" s="67">
        <f t="shared" si="1"/>
        <v>-1.3578274760383386</v>
      </c>
      <c r="F23" s="64">
        <v>573</v>
      </c>
      <c r="G23" s="137">
        <v>601</v>
      </c>
      <c r="H23" s="66">
        <f t="shared" si="2"/>
        <v>28</v>
      </c>
      <c r="I23" s="67">
        <f t="shared" si="3"/>
        <v>4.8865619546247823</v>
      </c>
      <c r="J23" s="68">
        <v>13.19408945686901</v>
      </c>
      <c r="K23" s="132">
        <v>12.709311740890689</v>
      </c>
      <c r="L23" s="67">
        <f t="shared" si="4"/>
        <v>-0.48477771597832131</v>
      </c>
      <c r="M23" s="70">
        <v>12.155339805825243</v>
      </c>
      <c r="N23" s="138">
        <v>17.152777777777779</v>
      </c>
      <c r="O23" s="67">
        <f t="shared" si="5"/>
        <v>4.9974379719525359</v>
      </c>
    </row>
    <row r="24" spans="1:15" ht="15" customHeight="1" x14ac:dyDescent="0.25">
      <c r="A24" s="151" t="s">
        <v>105</v>
      </c>
      <c r="B24" s="64">
        <v>3781</v>
      </c>
      <c r="C24" s="137">
        <v>3700</v>
      </c>
      <c r="D24" s="66">
        <f t="shared" si="0"/>
        <v>-81</v>
      </c>
      <c r="E24" s="67">
        <f t="shared" si="1"/>
        <v>-2.1422903993652471</v>
      </c>
      <c r="F24" s="64">
        <v>2466</v>
      </c>
      <c r="G24" s="137">
        <v>2449</v>
      </c>
      <c r="H24" s="66">
        <f t="shared" si="2"/>
        <v>-17</v>
      </c>
      <c r="I24" s="67">
        <f t="shared" si="3"/>
        <v>-0.68937550689375504</v>
      </c>
      <c r="J24" s="68">
        <v>9.8283522877545622</v>
      </c>
      <c r="K24" s="132">
        <v>9.9204054054054058</v>
      </c>
      <c r="L24" s="67">
        <f t="shared" si="4"/>
        <v>9.2053117650843674E-2</v>
      </c>
      <c r="M24" s="70">
        <v>8.1487068965517242</v>
      </c>
      <c r="N24" s="138">
        <v>12.758620689655173</v>
      </c>
      <c r="O24" s="67">
        <f t="shared" si="5"/>
        <v>4.6099137931034484</v>
      </c>
    </row>
    <row r="25" spans="1:15" ht="15" customHeight="1" x14ac:dyDescent="0.25">
      <c r="A25" s="151" t="s">
        <v>106</v>
      </c>
      <c r="B25" s="64">
        <v>1113</v>
      </c>
      <c r="C25" s="137">
        <v>1272</v>
      </c>
      <c r="D25" s="66">
        <f t="shared" si="0"/>
        <v>159</v>
      </c>
      <c r="E25" s="67">
        <f t="shared" si="1"/>
        <v>14.285714285714286</v>
      </c>
      <c r="F25" s="64">
        <v>965</v>
      </c>
      <c r="G25" s="137">
        <v>1049</v>
      </c>
      <c r="H25" s="66">
        <f t="shared" si="2"/>
        <v>84</v>
      </c>
      <c r="I25" s="67">
        <f t="shared" si="3"/>
        <v>8.7046632124352339</v>
      </c>
      <c r="J25" s="68">
        <v>3.3364779874213837</v>
      </c>
      <c r="K25" s="132">
        <v>3.8286163522012577</v>
      </c>
      <c r="L25" s="67">
        <f t="shared" si="4"/>
        <v>0.49213836477987405</v>
      </c>
      <c r="M25" s="70">
        <v>2.5067567567567566</v>
      </c>
      <c r="N25" s="138">
        <v>3.8545454545454545</v>
      </c>
      <c r="O25" s="67">
        <f t="shared" si="5"/>
        <v>1.3477886977886979</v>
      </c>
    </row>
    <row r="26" spans="1:15" ht="15" customHeight="1" x14ac:dyDescent="0.25">
      <c r="A26" s="151" t="s">
        <v>107</v>
      </c>
      <c r="B26" s="64">
        <v>145</v>
      </c>
      <c r="C26" s="137">
        <v>181</v>
      </c>
      <c r="D26" s="66">
        <f t="shared" si="0"/>
        <v>36</v>
      </c>
      <c r="E26" s="67">
        <f t="shared" si="1"/>
        <v>24.827586206896552</v>
      </c>
      <c r="F26" s="64">
        <v>114</v>
      </c>
      <c r="G26" s="137">
        <v>122</v>
      </c>
      <c r="H26" s="66">
        <f t="shared" si="2"/>
        <v>8</v>
      </c>
      <c r="I26" s="67">
        <f t="shared" si="3"/>
        <v>7.0175438596491224</v>
      </c>
      <c r="J26" s="68">
        <v>3.3310344827586209</v>
      </c>
      <c r="K26" s="132">
        <v>3.6740331491712706</v>
      </c>
      <c r="L26" s="67">
        <f t="shared" si="4"/>
        <v>0.34299866641264964</v>
      </c>
      <c r="M26" s="70">
        <v>1.6292134831460674</v>
      </c>
      <c r="N26" s="138">
        <v>2.4459459459459461</v>
      </c>
      <c r="O26" s="67">
        <f t="shared" si="5"/>
        <v>0.81673246279987866</v>
      </c>
    </row>
    <row r="27" spans="1:15" ht="15" customHeight="1" thickBot="1" x14ac:dyDescent="0.3">
      <c r="A27" s="152" t="s">
        <v>108</v>
      </c>
      <c r="B27" s="74">
        <v>297</v>
      </c>
      <c r="C27" s="141">
        <v>306</v>
      </c>
      <c r="D27" s="76">
        <f t="shared" si="0"/>
        <v>9</v>
      </c>
      <c r="E27" s="77">
        <f t="shared" si="1"/>
        <v>3.0303030303030303</v>
      </c>
      <c r="F27" s="74">
        <v>217</v>
      </c>
      <c r="G27" s="141">
        <v>174</v>
      </c>
      <c r="H27" s="76">
        <f t="shared" si="2"/>
        <v>-43</v>
      </c>
      <c r="I27" s="77">
        <f t="shared" si="3"/>
        <v>-19.815668202764979</v>
      </c>
      <c r="J27" s="78">
        <v>8.6902356902356903</v>
      </c>
      <c r="K27" s="142">
        <v>9.0016339869281055</v>
      </c>
      <c r="L27" s="77">
        <f t="shared" si="4"/>
        <v>0.31139829669241514</v>
      </c>
      <c r="M27" s="80">
        <v>8.4857142857142858</v>
      </c>
      <c r="N27" s="143">
        <v>19.125</v>
      </c>
      <c r="O27" s="77">
        <f t="shared" si="5"/>
        <v>10.639285714285714</v>
      </c>
    </row>
    <row r="28" spans="1:15" ht="15" customHeight="1" thickBot="1" x14ac:dyDescent="0.3">
      <c r="A28" s="144" t="s">
        <v>109</v>
      </c>
      <c r="B28" s="83">
        <v>21343</v>
      </c>
      <c r="C28" s="145">
        <v>19842</v>
      </c>
      <c r="D28" s="85">
        <f t="shared" si="0"/>
        <v>-1501</v>
      </c>
      <c r="E28" s="86">
        <f t="shared" si="1"/>
        <v>-7.032750784800637</v>
      </c>
      <c r="F28" s="83">
        <v>16036</v>
      </c>
      <c r="G28" s="145">
        <v>14473</v>
      </c>
      <c r="H28" s="85">
        <f t="shared" si="2"/>
        <v>-1563</v>
      </c>
      <c r="I28" s="86">
        <f t="shared" si="3"/>
        <v>-9.746819655774507</v>
      </c>
      <c r="J28" s="87">
        <v>8.3773836855175006</v>
      </c>
      <c r="K28" s="146">
        <v>8.4063602459429489</v>
      </c>
      <c r="L28" s="86">
        <f t="shared" si="4"/>
        <v>2.8976560425448383E-2</v>
      </c>
      <c r="M28" s="89">
        <v>10.285783132530121</v>
      </c>
      <c r="N28" s="146">
        <v>10.4</v>
      </c>
      <c r="O28" s="86">
        <f t="shared" si="5"/>
        <v>0.1142168674698798</v>
      </c>
    </row>
    <row r="29" spans="1:15" ht="15" customHeight="1" x14ac:dyDescent="0.25">
      <c r="A29" s="153" t="s">
        <v>110</v>
      </c>
      <c r="B29" s="91">
        <v>3254</v>
      </c>
      <c r="C29" s="148">
        <v>3309</v>
      </c>
      <c r="D29" s="93">
        <f t="shared" si="0"/>
        <v>55</v>
      </c>
      <c r="E29" s="94">
        <f t="shared" si="1"/>
        <v>1.6902274124154886</v>
      </c>
      <c r="F29" s="91">
        <v>2676</v>
      </c>
      <c r="G29" s="148">
        <v>2734</v>
      </c>
      <c r="H29" s="93">
        <f t="shared" si="2"/>
        <v>58</v>
      </c>
      <c r="I29" s="94">
        <f t="shared" si="3"/>
        <v>2.1674140508221225</v>
      </c>
      <c r="J29" s="95">
        <v>6.9850952673632456</v>
      </c>
      <c r="K29" s="149">
        <v>7.3073436083408883</v>
      </c>
      <c r="L29" s="94">
        <f t="shared" si="4"/>
        <v>0.32224834097764266</v>
      </c>
      <c r="M29" s="97">
        <v>8.6542553191489358</v>
      </c>
      <c r="N29" s="150">
        <v>9.7323529411764707</v>
      </c>
      <c r="O29" s="94">
        <f t="shared" si="5"/>
        <v>1.0780976220275349</v>
      </c>
    </row>
    <row r="30" spans="1:15" ht="15" customHeight="1" x14ac:dyDescent="0.25">
      <c r="A30" s="154" t="s">
        <v>111</v>
      </c>
      <c r="B30" s="64">
        <v>10</v>
      </c>
      <c r="C30" s="155">
        <v>7</v>
      </c>
      <c r="D30" s="66">
        <f t="shared" si="0"/>
        <v>-3</v>
      </c>
      <c r="E30" s="67">
        <f t="shared" si="1"/>
        <v>-30</v>
      </c>
      <c r="F30" s="64">
        <v>7</v>
      </c>
      <c r="G30" s="155">
        <v>5</v>
      </c>
      <c r="H30" s="66">
        <f t="shared" si="2"/>
        <v>-2</v>
      </c>
      <c r="I30" s="67">
        <f t="shared" si="3"/>
        <v>-28.571428571428573</v>
      </c>
      <c r="J30" s="68">
        <v>11.55</v>
      </c>
      <c r="K30" s="132">
        <v>9.1428571428571423</v>
      </c>
      <c r="L30" s="67">
        <f t="shared" si="4"/>
        <v>-2.4071428571428584</v>
      </c>
      <c r="M30" s="70"/>
      <c r="N30" s="138"/>
      <c r="O30" s="67"/>
    </row>
    <row r="31" spans="1:15" ht="15" customHeight="1" x14ac:dyDescent="0.25">
      <c r="A31" s="154" t="s">
        <v>112</v>
      </c>
      <c r="B31" s="64">
        <v>671</v>
      </c>
      <c r="C31" s="137">
        <v>614</v>
      </c>
      <c r="D31" s="66">
        <f t="shared" si="0"/>
        <v>-57</v>
      </c>
      <c r="E31" s="67">
        <f t="shared" si="1"/>
        <v>-8.49478390461997</v>
      </c>
      <c r="F31" s="64">
        <v>333</v>
      </c>
      <c r="G31" s="137">
        <v>315</v>
      </c>
      <c r="H31" s="66">
        <f t="shared" si="2"/>
        <v>-18</v>
      </c>
      <c r="I31" s="67">
        <f t="shared" si="3"/>
        <v>-5.4054054054054053</v>
      </c>
      <c r="J31" s="68">
        <v>12.321162444113265</v>
      </c>
      <c r="K31" s="132">
        <v>13.806188925081432</v>
      </c>
      <c r="L31" s="67">
        <f t="shared" si="4"/>
        <v>1.4850264809681679</v>
      </c>
      <c r="M31" s="70">
        <v>20.96875</v>
      </c>
      <c r="N31" s="138">
        <v>76.75</v>
      </c>
      <c r="O31" s="67">
        <f t="shared" si="5"/>
        <v>55.78125</v>
      </c>
    </row>
    <row r="32" spans="1:15" ht="15" customHeight="1" thickBot="1" x14ac:dyDescent="0.3">
      <c r="A32" s="156" t="s">
        <v>113</v>
      </c>
      <c r="B32" s="74">
        <v>1789</v>
      </c>
      <c r="C32" s="141">
        <v>1746</v>
      </c>
      <c r="D32" s="76">
        <f t="shared" si="0"/>
        <v>-43</v>
      </c>
      <c r="E32" s="77">
        <f t="shared" si="1"/>
        <v>-2.4035774175517051</v>
      </c>
      <c r="F32" s="74">
        <v>1246</v>
      </c>
      <c r="G32" s="141">
        <v>1256</v>
      </c>
      <c r="H32" s="76">
        <f t="shared" si="2"/>
        <v>10</v>
      </c>
      <c r="I32" s="77">
        <f t="shared" si="3"/>
        <v>0.8025682182985554</v>
      </c>
      <c r="J32" s="78">
        <v>10.71296813862493</v>
      </c>
      <c r="K32" s="142">
        <v>10.373138602520045</v>
      </c>
      <c r="L32" s="77">
        <f t="shared" si="4"/>
        <v>-0.33982953610488487</v>
      </c>
      <c r="M32" s="80">
        <v>8.39906103286385</v>
      </c>
      <c r="N32" s="143">
        <v>11.95890410958904</v>
      </c>
      <c r="O32" s="77">
        <f t="shared" si="5"/>
        <v>3.5598430767251905</v>
      </c>
    </row>
    <row r="33" spans="1:15" ht="15" customHeight="1" x14ac:dyDescent="0.25">
      <c r="A33" s="157" t="s">
        <v>114</v>
      </c>
      <c r="B33" s="106">
        <v>5863</v>
      </c>
      <c r="C33" s="158">
        <v>5727</v>
      </c>
      <c r="D33" s="108">
        <f t="shared" si="0"/>
        <v>-136</v>
      </c>
      <c r="E33" s="109">
        <f t="shared" si="1"/>
        <v>-2.3196315879242708</v>
      </c>
      <c r="F33" s="106">
        <v>4093</v>
      </c>
      <c r="G33" s="158">
        <v>3910</v>
      </c>
      <c r="H33" s="108">
        <f t="shared" si="2"/>
        <v>-183</v>
      </c>
      <c r="I33" s="109">
        <f t="shared" si="3"/>
        <v>-4.4710481309552899</v>
      </c>
      <c r="J33" s="110">
        <v>7.5454545454545459</v>
      </c>
      <c r="K33" s="130">
        <v>7.5754321634363544</v>
      </c>
      <c r="L33" s="109">
        <f t="shared" si="4"/>
        <v>2.9977617981808535E-2</v>
      </c>
      <c r="M33" s="112">
        <v>7.0131578947368425</v>
      </c>
      <c r="N33" s="159">
        <v>10.199999999999999</v>
      </c>
      <c r="O33" s="109">
        <f t="shared" si="5"/>
        <v>3.1868421052631568</v>
      </c>
    </row>
    <row r="34" spans="1:15" ht="15" customHeight="1" x14ac:dyDescent="0.25">
      <c r="A34" s="160" t="s">
        <v>115</v>
      </c>
      <c r="B34" s="64">
        <v>3315</v>
      </c>
      <c r="C34" s="137">
        <v>3362</v>
      </c>
      <c r="D34" s="66">
        <f t="shared" si="0"/>
        <v>47</v>
      </c>
      <c r="E34" s="67">
        <f t="shared" si="1"/>
        <v>1.4177978883861238</v>
      </c>
      <c r="F34" s="64">
        <v>2367</v>
      </c>
      <c r="G34" s="137">
        <v>2614</v>
      </c>
      <c r="H34" s="66">
        <f t="shared" si="2"/>
        <v>247</v>
      </c>
      <c r="I34" s="67">
        <f t="shared" si="3"/>
        <v>10.435149978876215</v>
      </c>
      <c r="J34" s="68">
        <v>6.9891402714932127</v>
      </c>
      <c r="K34" s="132">
        <v>7.4472040452111834</v>
      </c>
      <c r="L34" s="67">
        <f t="shared" si="4"/>
        <v>0.45806377371797069</v>
      </c>
      <c r="M34" s="70">
        <v>8.5880829015544045</v>
      </c>
      <c r="N34" s="138">
        <v>10.986928104575163</v>
      </c>
      <c r="O34" s="67">
        <f t="shared" si="5"/>
        <v>2.398845203020759</v>
      </c>
    </row>
    <row r="35" spans="1:15" ht="15" customHeight="1" x14ac:dyDescent="0.25">
      <c r="A35" s="160" t="s">
        <v>116</v>
      </c>
      <c r="B35" s="64">
        <v>1647</v>
      </c>
      <c r="C35" s="137">
        <v>1509</v>
      </c>
      <c r="D35" s="66">
        <f t="shared" si="0"/>
        <v>-138</v>
      </c>
      <c r="E35" s="67">
        <f t="shared" si="1"/>
        <v>-8.3788706739526404</v>
      </c>
      <c r="F35" s="64">
        <v>902</v>
      </c>
      <c r="G35" s="137">
        <v>833</v>
      </c>
      <c r="H35" s="66">
        <f t="shared" si="2"/>
        <v>-69</v>
      </c>
      <c r="I35" s="67">
        <f t="shared" si="3"/>
        <v>-7.6496674057649665</v>
      </c>
      <c r="J35" s="68">
        <v>7.909532483302975</v>
      </c>
      <c r="K35" s="132">
        <v>7.964214711729622</v>
      </c>
      <c r="L35" s="67">
        <f t="shared" si="4"/>
        <v>5.468222842664705E-2</v>
      </c>
      <c r="M35" s="70">
        <v>9.411428571428571</v>
      </c>
      <c r="N35" s="138">
        <v>10.626760563380282</v>
      </c>
      <c r="O35" s="67">
        <f t="shared" si="5"/>
        <v>1.2153319919517109</v>
      </c>
    </row>
    <row r="36" spans="1:15" ht="15" customHeight="1" thickBot="1" x14ac:dyDescent="0.3">
      <c r="A36" s="161" t="s">
        <v>117</v>
      </c>
      <c r="B36" s="116">
        <v>484</v>
      </c>
      <c r="C36" s="162">
        <v>419</v>
      </c>
      <c r="D36" s="118">
        <f t="shared" si="0"/>
        <v>-65</v>
      </c>
      <c r="E36" s="119">
        <f t="shared" si="1"/>
        <v>-13.429752066115702</v>
      </c>
      <c r="F36" s="116">
        <v>336</v>
      </c>
      <c r="G36" s="162">
        <v>287</v>
      </c>
      <c r="H36" s="118">
        <f t="shared" si="2"/>
        <v>-49</v>
      </c>
      <c r="I36" s="119">
        <f t="shared" si="3"/>
        <v>-14.583333333333334</v>
      </c>
      <c r="J36" s="120">
        <v>7.7902892561983474</v>
      </c>
      <c r="K36" s="134">
        <v>7.721957040572792</v>
      </c>
      <c r="L36" s="119">
        <f t="shared" si="4"/>
        <v>-6.833221562555547E-2</v>
      </c>
      <c r="M36" s="122">
        <v>10.297872340425531</v>
      </c>
      <c r="N36" s="163">
        <v>11.026315789473685</v>
      </c>
      <c r="O36" s="119">
        <f t="shared" si="5"/>
        <v>0.72844344904815372</v>
      </c>
    </row>
    <row r="37" spans="1:15" ht="15" customHeight="1" thickBot="1" x14ac:dyDescent="0.3">
      <c r="B37" s="124"/>
      <c r="C37" s="125"/>
      <c r="D37" s="125"/>
      <c r="E37" s="126"/>
      <c r="F37" s="124"/>
      <c r="G37" s="125"/>
      <c r="H37" s="125"/>
      <c r="I37" s="126"/>
      <c r="J37" s="127"/>
      <c r="K37" s="125"/>
      <c r="L37" s="126"/>
      <c r="M37" s="128"/>
      <c r="N37" s="125"/>
      <c r="O37" s="126"/>
    </row>
    <row r="38" spans="1:15" ht="15" customHeight="1" x14ac:dyDescent="0.25">
      <c r="A38" s="129" t="s">
        <v>118</v>
      </c>
      <c r="B38" s="106">
        <v>65206</v>
      </c>
      <c r="C38" s="108">
        <v>61475</v>
      </c>
      <c r="D38" s="108">
        <f t="shared" si="0"/>
        <v>-3731</v>
      </c>
      <c r="E38" s="109">
        <f t="shared" si="1"/>
        <v>-5.7218660859430113</v>
      </c>
      <c r="F38" s="106">
        <v>48952</v>
      </c>
      <c r="G38" s="108">
        <v>47019</v>
      </c>
      <c r="H38" s="108">
        <f t="shared" si="2"/>
        <v>-1933</v>
      </c>
      <c r="I38" s="109">
        <f t="shared" si="3"/>
        <v>-3.9487661382578851</v>
      </c>
      <c r="J38" s="110">
        <v>6.6954344692206238</v>
      </c>
      <c r="K38" s="130">
        <v>6.8597478649857662</v>
      </c>
      <c r="L38" s="109">
        <f t="shared" si="4"/>
        <v>0.16431339576514237</v>
      </c>
      <c r="M38" s="112">
        <v>7.3380598694575738</v>
      </c>
      <c r="N38" s="130">
        <v>9.4839555692687441</v>
      </c>
      <c r="O38" s="109">
        <f t="shared" si="5"/>
        <v>2.1458956998111702</v>
      </c>
    </row>
    <row r="39" spans="1:15" ht="15" customHeight="1" x14ac:dyDescent="0.25">
      <c r="A39" s="131" t="s">
        <v>119</v>
      </c>
      <c r="B39" s="64">
        <v>106039</v>
      </c>
      <c r="C39" s="66">
        <v>100357</v>
      </c>
      <c r="D39" s="66">
        <f t="shared" si="0"/>
        <v>-5682</v>
      </c>
      <c r="E39" s="67">
        <f t="shared" si="1"/>
        <v>-5.3584058695385659</v>
      </c>
      <c r="F39" s="64">
        <v>78117</v>
      </c>
      <c r="G39" s="66">
        <v>73868</v>
      </c>
      <c r="H39" s="66">
        <f t="shared" si="2"/>
        <v>-4249</v>
      </c>
      <c r="I39" s="67">
        <f t="shared" si="3"/>
        <v>-5.4392769819629532</v>
      </c>
      <c r="J39" s="68">
        <v>7.9946717717066367</v>
      </c>
      <c r="K39" s="132">
        <v>7.9156511254820288</v>
      </c>
      <c r="L39" s="67">
        <f t="shared" si="4"/>
        <v>-7.9020646224607916E-2</v>
      </c>
      <c r="M39" s="70">
        <v>7.5564027649112804</v>
      </c>
      <c r="N39" s="132">
        <v>8.451827522317668</v>
      </c>
      <c r="O39" s="67">
        <f t="shared" si="5"/>
        <v>0.89542475740638761</v>
      </c>
    </row>
    <row r="40" spans="1:15" ht="15" customHeight="1" x14ac:dyDescent="0.25">
      <c r="A40" s="131" t="s">
        <v>120</v>
      </c>
      <c r="B40" s="64">
        <v>171245</v>
      </c>
      <c r="C40" s="66">
        <v>161832</v>
      </c>
      <c r="D40" s="66">
        <f t="shared" si="0"/>
        <v>-9413</v>
      </c>
      <c r="E40" s="67">
        <f t="shared" si="1"/>
        <v>-5.496802826359894</v>
      </c>
      <c r="F40" s="64">
        <v>127069</v>
      </c>
      <c r="G40" s="66">
        <v>120887</v>
      </c>
      <c r="H40" s="66">
        <f t="shared" si="2"/>
        <v>-6182</v>
      </c>
      <c r="I40" s="67">
        <f t="shared" si="3"/>
        <v>-4.8650733066286822</v>
      </c>
      <c r="J40" s="68">
        <v>7.4999532833075415</v>
      </c>
      <c r="K40" s="132">
        <v>7.5145459488852637</v>
      </c>
      <c r="L40" s="67">
        <f t="shared" si="4"/>
        <v>1.4592665577722208E-2</v>
      </c>
      <c r="M40" s="70">
        <v>7.4717483310790174</v>
      </c>
      <c r="N40" s="132">
        <v>8.8162998474613197</v>
      </c>
      <c r="O40" s="67">
        <f t="shared" si="5"/>
        <v>1.3445515163823023</v>
      </c>
    </row>
    <row r="41" spans="1:15" ht="15" customHeight="1" x14ac:dyDescent="0.25">
      <c r="A41" s="131" t="s">
        <v>121</v>
      </c>
      <c r="B41" s="64">
        <v>5724</v>
      </c>
      <c r="C41" s="66">
        <v>5676</v>
      </c>
      <c r="D41" s="66">
        <f t="shared" si="0"/>
        <v>-48</v>
      </c>
      <c r="E41" s="67">
        <f t="shared" si="1"/>
        <v>-0.83857442348008382</v>
      </c>
      <c r="F41" s="64">
        <v>4262</v>
      </c>
      <c r="G41" s="66">
        <v>4310</v>
      </c>
      <c r="H41" s="66">
        <f t="shared" si="2"/>
        <v>48</v>
      </c>
      <c r="I41" s="67">
        <f t="shared" si="3"/>
        <v>1.1262318160488034</v>
      </c>
      <c r="J41" s="68">
        <v>8.783717679944095</v>
      </c>
      <c r="K41" s="132">
        <v>8.9556906272022552</v>
      </c>
      <c r="L41" s="67">
        <f t="shared" si="4"/>
        <v>0.17197294725816015</v>
      </c>
      <c r="M41" s="70">
        <v>9.2173913043478262</v>
      </c>
      <c r="N41" s="132">
        <v>11.489878542510121</v>
      </c>
      <c r="O41" s="67">
        <f t="shared" si="5"/>
        <v>2.2724872381622951</v>
      </c>
    </row>
    <row r="42" spans="1:15" ht="15" customHeight="1" x14ac:dyDescent="0.25">
      <c r="A42" s="131" t="s">
        <v>122</v>
      </c>
      <c r="B42" s="64">
        <v>11309</v>
      </c>
      <c r="C42" s="66">
        <v>11017</v>
      </c>
      <c r="D42" s="66">
        <f t="shared" si="0"/>
        <v>-292</v>
      </c>
      <c r="E42" s="67">
        <f t="shared" si="1"/>
        <v>-2.582014324873994</v>
      </c>
      <c r="F42" s="64">
        <v>7698</v>
      </c>
      <c r="G42" s="66">
        <v>7644</v>
      </c>
      <c r="H42" s="66">
        <f t="shared" si="2"/>
        <v>-54</v>
      </c>
      <c r="I42" s="67">
        <f t="shared" si="3"/>
        <v>-0.70148090413094311</v>
      </c>
      <c r="J42" s="68">
        <v>7.4458838093553803</v>
      </c>
      <c r="K42" s="132">
        <v>7.5951257148043929</v>
      </c>
      <c r="L42" s="67">
        <f t="shared" si="4"/>
        <v>0.14924190544901261</v>
      </c>
      <c r="M42" s="70">
        <v>7.8317174515235459</v>
      </c>
      <c r="N42" s="132">
        <v>10.200925925925926</v>
      </c>
      <c r="O42" s="67">
        <f t="shared" si="5"/>
        <v>2.36920847440238</v>
      </c>
    </row>
    <row r="43" spans="1:15" ht="15" customHeight="1" thickBot="1" x14ac:dyDescent="0.3">
      <c r="A43" s="133" t="s">
        <v>123</v>
      </c>
      <c r="B43" s="116">
        <v>188278</v>
      </c>
      <c r="C43" s="118">
        <v>178525</v>
      </c>
      <c r="D43" s="118">
        <f t="shared" si="0"/>
        <v>-9753</v>
      </c>
      <c r="E43" s="119">
        <f t="shared" si="1"/>
        <v>-5.1801060134481993</v>
      </c>
      <c r="F43" s="116">
        <v>139029</v>
      </c>
      <c r="G43" s="118">
        <v>132841</v>
      </c>
      <c r="H43" s="118">
        <f t="shared" si="2"/>
        <v>-6188</v>
      </c>
      <c r="I43" s="119">
        <f t="shared" si="3"/>
        <v>-4.4508699623819492</v>
      </c>
      <c r="J43" s="120">
        <v>7.5357343927596423</v>
      </c>
      <c r="K43" s="134">
        <v>7.5653381879288615</v>
      </c>
      <c r="L43" s="119">
        <f t="shared" si="4"/>
        <v>2.9603795169219183E-2</v>
      </c>
      <c r="M43" s="122">
        <v>7.5359430035222541</v>
      </c>
      <c r="N43" s="134">
        <v>8.9576016056196686</v>
      </c>
      <c r="O43" s="119">
        <f t="shared" si="5"/>
        <v>1.4216586020974145</v>
      </c>
    </row>
  </sheetData>
  <pageMargins left="0.25" right="0.25" top="0.75" bottom="0.75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6E4B-675F-4429-A260-C08FC0C8417C}">
  <sheetPr>
    <pageSetUpPr fitToPage="1"/>
  </sheetPr>
  <dimension ref="A1:O23"/>
  <sheetViews>
    <sheetView zoomScaleNormal="100" workbookViewId="0">
      <selection activeCell="Q13" sqref="Q13"/>
    </sheetView>
  </sheetViews>
  <sheetFormatPr baseColWidth="10" defaultRowHeight="15" x14ac:dyDescent="0.25"/>
  <cols>
    <col min="1" max="1" width="38.28515625" customWidth="1"/>
  </cols>
  <sheetData>
    <row r="1" spans="1:15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</row>
    <row r="2" spans="1:15" x14ac:dyDescent="0.25">
      <c r="A2" s="23" t="s">
        <v>38</v>
      </c>
      <c r="B2" s="7" t="s">
        <v>16</v>
      </c>
      <c r="C2" s="7" t="s">
        <v>39</v>
      </c>
      <c r="D2" s="7">
        <v>3</v>
      </c>
      <c r="E2" s="8">
        <v>3</v>
      </c>
      <c r="F2" s="9">
        <v>100</v>
      </c>
      <c r="G2" s="8">
        <v>2</v>
      </c>
      <c r="H2" s="10">
        <v>66.666666666666671</v>
      </c>
      <c r="I2" s="8">
        <v>2</v>
      </c>
      <c r="J2" s="9">
        <v>100</v>
      </c>
      <c r="K2" s="8">
        <v>2</v>
      </c>
      <c r="L2" s="8">
        <v>1</v>
      </c>
      <c r="M2" s="11">
        <v>2.1666666666666665</v>
      </c>
      <c r="N2" s="12">
        <v>1.5</v>
      </c>
      <c r="O2" s="13">
        <v>0.75</v>
      </c>
    </row>
    <row r="3" spans="1:15" x14ac:dyDescent="0.25">
      <c r="A3" s="23" t="s">
        <v>40</v>
      </c>
      <c r="B3" s="7" t="s">
        <v>16</v>
      </c>
      <c r="C3" s="7" t="s">
        <v>39</v>
      </c>
      <c r="D3" s="7">
        <v>120</v>
      </c>
      <c r="E3" s="8">
        <v>77</v>
      </c>
      <c r="F3" s="9">
        <v>64.166666666666671</v>
      </c>
      <c r="G3" s="8">
        <v>28</v>
      </c>
      <c r="H3" s="10">
        <v>23.333333333333332</v>
      </c>
      <c r="I3" s="8">
        <v>17</v>
      </c>
      <c r="J3" s="9">
        <v>60.714285714285715</v>
      </c>
      <c r="K3" s="8">
        <v>12</v>
      </c>
      <c r="L3" s="8">
        <v>8</v>
      </c>
      <c r="M3" s="11">
        <v>6.708333333333333</v>
      </c>
      <c r="N3" s="12">
        <v>7.5</v>
      </c>
      <c r="O3" s="13">
        <v>5</v>
      </c>
    </row>
    <row r="4" spans="1:15" x14ac:dyDescent="0.25">
      <c r="A4" s="23" t="s">
        <v>41</v>
      </c>
      <c r="B4" s="7" t="s">
        <v>16</v>
      </c>
      <c r="C4" s="7" t="s">
        <v>39</v>
      </c>
      <c r="D4" s="7">
        <v>125</v>
      </c>
      <c r="E4" s="8">
        <v>103</v>
      </c>
      <c r="F4" s="9">
        <v>82.4</v>
      </c>
      <c r="G4" s="8">
        <v>45</v>
      </c>
      <c r="H4" s="10">
        <v>36</v>
      </c>
      <c r="I4" s="8">
        <v>42</v>
      </c>
      <c r="J4" s="9">
        <v>93.333333333333329</v>
      </c>
      <c r="K4" s="8">
        <v>9</v>
      </c>
      <c r="L4" s="8">
        <v>12</v>
      </c>
      <c r="M4" s="11">
        <v>6.484</v>
      </c>
      <c r="N4" s="12">
        <v>5.208333333333333</v>
      </c>
      <c r="O4" s="13">
        <v>6.9444444444444446</v>
      </c>
    </row>
    <row r="5" spans="1:15" x14ac:dyDescent="0.25">
      <c r="A5" s="23" t="s">
        <v>42</v>
      </c>
      <c r="B5" s="7" t="s">
        <v>16</v>
      </c>
      <c r="C5" s="7" t="s">
        <v>39</v>
      </c>
      <c r="D5" s="7">
        <v>277</v>
      </c>
      <c r="E5" s="8">
        <v>221</v>
      </c>
      <c r="F5" s="9">
        <v>79.783393501805051</v>
      </c>
      <c r="G5" s="8">
        <v>55</v>
      </c>
      <c r="H5" s="10">
        <v>19.855595667870038</v>
      </c>
      <c r="I5" s="8">
        <v>48</v>
      </c>
      <c r="J5" s="9">
        <v>87.272727272727266</v>
      </c>
      <c r="K5" s="8">
        <v>16</v>
      </c>
      <c r="L5" s="8">
        <v>14</v>
      </c>
      <c r="M5" s="11">
        <v>8.7960288808664266</v>
      </c>
      <c r="N5" s="12">
        <v>9.8928571428571423</v>
      </c>
      <c r="O5" s="13">
        <v>8.65625</v>
      </c>
    </row>
    <row r="6" spans="1:15" x14ac:dyDescent="0.25">
      <c r="A6" s="23" t="s">
        <v>43</v>
      </c>
      <c r="B6" s="7" t="s">
        <v>16</v>
      </c>
      <c r="C6" s="7" t="s">
        <v>39</v>
      </c>
      <c r="D6" s="7">
        <v>221</v>
      </c>
      <c r="E6" s="8">
        <v>149</v>
      </c>
      <c r="F6" s="9">
        <v>67.420814479638011</v>
      </c>
      <c r="G6" s="8">
        <v>27</v>
      </c>
      <c r="H6" s="10">
        <v>12.217194570135746</v>
      </c>
      <c r="I6" s="8">
        <v>24</v>
      </c>
      <c r="J6" s="9">
        <v>88.888888888888886</v>
      </c>
      <c r="K6" s="8">
        <v>2</v>
      </c>
      <c r="L6" s="8">
        <v>3.5</v>
      </c>
      <c r="M6" s="11">
        <v>9.5520361990950224</v>
      </c>
      <c r="N6" s="12">
        <v>31.571428571428573</v>
      </c>
      <c r="O6" s="13">
        <v>55.25</v>
      </c>
    </row>
    <row r="7" spans="1:15" x14ac:dyDescent="0.25">
      <c r="A7" s="23" t="s">
        <v>44</v>
      </c>
      <c r="B7" s="7" t="s">
        <v>16</v>
      </c>
      <c r="C7" s="7" t="s">
        <v>39</v>
      </c>
      <c r="D7" s="7">
        <v>326</v>
      </c>
      <c r="E7" s="8">
        <v>254</v>
      </c>
      <c r="F7" s="9">
        <v>77.914110429447859</v>
      </c>
      <c r="G7" s="8">
        <v>81</v>
      </c>
      <c r="H7" s="10">
        <v>24.846625766871167</v>
      </c>
      <c r="I7" s="8">
        <v>72</v>
      </c>
      <c r="J7" s="9">
        <v>88.888888888888886</v>
      </c>
      <c r="K7" s="8">
        <v>14</v>
      </c>
      <c r="L7" s="8">
        <v>11</v>
      </c>
      <c r="M7" s="11">
        <v>8.3389570552147241</v>
      </c>
      <c r="N7" s="12">
        <v>14.818181818181818</v>
      </c>
      <c r="O7" s="13">
        <v>11.642857142857142</v>
      </c>
    </row>
    <row r="8" spans="1:15" x14ac:dyDescent="0.25">
      <c r="A8" s="23" t="s">
        <v>45</v>
      </c>
      <c r="B8" s="7" t="s">
        <v>16</v>
      </c>
      <c r="C8" s="7" t="s">
        <v>39</v>
      </c>
      <c r="D8" s="7">
        <v>1559</v>
      </c>
      <c r="E8" s="8">
        <v>1167</v>
      </c>
      <c r="F8" s="9">
        <v>74.855676715843487</v>
      </c>
      <c r="G8" s="8">
        <v>467</v>
      </c>
      <c r="H8" s="10">
        <v>29.955099422706862</v>
      </c>
      <c r="I8" s="8">
        <v>381</v>
      </c>
      <c r="J8" s="9">
        <v>81.584582441113497</v>
      </c>
      <c r="K8" s="8">
        <v>69</v>
      </c>
      <c r="L8" s="8">
        <v>72</v>
      </c>
      <c r="M8" s="11">
        <v>8.3329057087876848</v>
      </c>
      <c r="N8" s="12">
        <v>10.826388888888889</v>
      </c>
      <c r="O8" s="13">
        <v>11.297101449275363</v>
      </c>
    </row>
    <row r="9" spans="1:15" x14ac:dyDescent="0.25">
      <c r="A9" s="23" t="s">
        <v>46</v>
      </c>
      <c r="B9" s="7" t="s">
        <v>16</v>
      </c>
      <c r="C9" s="7" t="s">
        <v>39</v>
      </c>
      <c r="D9" s="7">
        <v>284</v>
      </c>
      <c r="E9" s="8">
        <v>176</v>
      </c>
      <c r="F9" s="9">
        <v>61.971830985915496</v>
      </c>
      <c r="G9" s="8">
        <v>47</v>
      </c>
      <c r="H9" s="10">
        <v>16.549295774647888</v>
      </c>
      <c r="I9" s="8">
        <v>30</v>
      </c>
      <c r="J9" s="9">
        <v>63.829787234042556</v>
      </c>
      <c r="K9" s="8">
        <v>5</v>
      </c>
      <c r="L9" s="8">
        <v>5</v>
      </c>
      <c r="M9" s="11">
        <v>8.8661971830985919</v>
      </c>
      <c r="N9" s="12">
        <v>28.4</v>
      </c>
      <c r="O9" s="13">
        <v>28.4</v>
      </c>
    </row>
    <row r="10" spans="1:15" x14ac:dyDescent="0.25">
      <c r="A10" s="23" t="s">
        <v>47</v>
      </c>
      <c r="B10" s="7" t="s">
        <v>16</v>
      </c>
      <c r="C10" s="7" t="s">
        <v>39</v>
      </c>
      <c r="D10" s="7">
        <v>3769</v>
      </c>
      <c r="E10" s="8">
        <v>2833</v>
      </c>
      <c r="F10" s="9">
        <v>75.165826479172196</v>
      </c>
      <c r="G10" s="8">
        <v>1158</v>
      </c>
      <c r="H10" s="10">
        <v>30.724330061024144</v>
      </c>
      <c r="I10" s="8">
        <v>960</v>
      </c>
      <c r="J10" s="9">
        <v>82.901554404145074</v>
      </c>
      <c r="K10" s="8">
        <v>269</v>
      </c>
      <c r="L10" s="8">
        <v>252.5</v>
      </c>
      <c r="M10" s="11">
        <v>8.2074820907402497</v>
      </c>
      <c r="N10" s="12">
        <v>7.4633663366336638</v>
      </c>
      <c r="O10" s="13">
        <v>7.0055762081784385</v>
      </c>
    </row>
    <row r="11" spans="1:15" x14ac:dyDescent="0.25">
      <c r="A11" s="23" t="s">
        <v>48</v>
      </c>
      <c r="B11" s="7" t="s">
        <v>16</v>
      </c>
      <c r="C11" s="7" t="s">
        <v>39</v>
      </c>
      <c r="D11" s="7">
        <v>1747</v>
      </c>
      <c r="E11" s="8">
        <v>1259</v>
      </c>
      <c r="F11" s="9">
        <v>72.066399542072119</v>
      </c>
      <c r="G11" s="8">
        <v>458</v>
      </c>
      <c r="H11" s="10">
        <v>26.216370921579852</v>
      </c>
      <c r="I11" s="8">
        <v>377</v>
      </c>
      <c r="J11" s="9">
        <v>82.314410480349352</v>
      </c>
      <c r="K11" s="8">
        <v>77</v>
      </c>
      <c r="L11" s="8">
        <v>85.5</v>
      </c>
      <c r="M11" s="11">
        <v>8.4433314253005154</v>
      </c>
      <c r="N11" s="12">
        <v>10.216374269005849</v>
      </c>
      <c r="O11" s="13">
        <v>11.344155844155845</v>
      </c>
    </row>
    <row r="12" spans="1:15" x14ac:dyDescent="0.25">
      <c r="A12" s="23" t="s">
        <v>49</v>
      </c>
      <c r="B12" s="7" t="s">
        <v>16</v>
      </c>
      <c r="C12" s="7" t="s">
        <v>39</v>
      </c>
      <c r="D12" s="7">
        <v>734</v>
      </c>
      <c r="E12" s="8">
        <v>501</v>
      </c>
      <c r="F12" s="9">
        <v>68.256130790190738</v>
      </c>
      <c r="G12" s="8">
        <v>177</v>
      </c>
      <c r="H12" s="10">
        <v>24.114441416893733</v>
      </c>
      <c r="I12" s="8">
        <v>143</v>
      </c>
      <c r="J12" s="9">
        <v>80.790960451977398</v>
      </c>
      <c r="K12" s="8">
        <v>29</v>
      </c>
      <c r="L12" s="8">
        <v>23.5</v>
      </c>
      <c r="M12" s="11">
        <v>8.8705722070844679</v>
      </c>
      <c r="N12" s="12">
        <v>15.617021276595745</v>
      </c>
      <c r="O12" s="13">
        <v>12.655172413793103</v>
      </c>
    </row>
    <row r="13" spans="1:15" x14ac:dyDescent="0.25">
      <c r="A13" s="23" t="s">
        <v>50</v>
      </c>
      <c r="B13" s="7" t="s">
        <v>16</v>
      </c>
      <c r="C13" s="7" t="s">
        <v>39</v>
      </c>
      <c r="D13" s="7">
        <v>657</v>
      </c>
      <c r="E13" s="8">
        <v>443</v>
      </c>
      <c r="F13" s="9">
        <v>67.427701674277017</v>
      </c>
      <c r="G13" s="8">
        <v>193</v>
      </c>
      <c r="H13" s="10">
        <v>29.375951293759513</v>
      </c>
      <c r="I13" s="8">
        <v>150</v>
      </c>
      <c r="J13" s="9">
        <v>77.720207253886016</v>
      </c>
      <c r="K13" s="8">
        <v>29</v>
      </c>
      <c r="L13" s="8">
        <v>38</v>
      </c>
      <c r="M13" s="11">
        <v>7.6171993911719937</v>
      </c>
      <c r="N13" s="12">
        <v>8.6447368421052637</v>
      </c>
      <c r="O13" s="13">
        <v>11.327586206896552</v>
      </c>
    </row>
    <row r="14" spans="1:15" x14ac:dyDescent="0.25">
      <c r="A14" s="23" t="s">
        <v>51</v>
      </c>
      <c r="B14" s="7" t="s">
        <v>16</v>
      </c>
      <c r="C14" s="7" t="s">
        <v>39</v>
      </c>
      <c r="D14" s="7">
        <v>467</v>
      </c>
      <c r="E14" s="8">
        <v>331</v>
      </c>
      <c r="F14" s="9">
        <v>70.877944325481792</v>
      </c>
      <c r="G14" s="8">
        <v>102</v>
      </c>
      <c r="H14" s="10">
        <v>21.841541755888652</v>
      </c>
      <c r="I14" s="8">
        <v>81</v>
      </c>
      <c r="J14" s="9">
        <v>79.411764705882348</v>
      </c>
      <c r="K14" s="8">
        <v>13</v>
      </c>
      <c r="L14" s="8">
        <v>11.5</v>
      </c>
      <c r="M14" s="11">
        <v>9.4732334047109212</v>
      </c>
      <c r="N14" s="12">
        <v>20.304347826086957</v>
      </c>
      <c r="O14" s="13">
        <v>17.96153846153846</v>
      </c>
    </row>
    <row r="15" spans="1:15" x14ac:dyDescent="0.25">
      <c r="A15" s="23" t="s">
        <v>52</v>
      </c>
      <c r="B15" s="7" t="s">
        <v>16</v>
      </c>
      <c r="C15" s="7" t="s">
        <v>39</v>
      </c>
      <c r="D15" s="7">
        <v>1039</v>
      </c>
      <c r="E15" s="8">
        <v>779</v>
      </c>
      <c r="F15" s="9">
        <v>74.975938402309907</v>
      </c>
      <c r="G15" s="8">
        <v>316</v>
      </c>
      <c r="H15" s="10">
        <v>30.41385948026949</v>
      </c>
      <c r="I15" s="8">
        <v>259</v>
      </c>
      <c r="J15" s="9">
        <v>81.962025316455694</v>
      </c>
      <c r="K15" s="8">
        <v>46</v>
      </c>
      <c r="L15" s="8">
        <v>41</v>
      </c>
      <c r="M15" s="11">
        <v>7.8185755534167471</v>
      </c>
      <c r="N15" s="12">
        <v>12.670731707317072</v>
      </c>
      <c r="O15" s="13">
        <v>11.293478260869565</v>
      </c>
    </row>
    <row r="16" spans="1:15" x14ac:dyDescent="0.25">
      <c r="A16" s="23" t="s">
        <v>53</v>
      </c>
      <c r="B16" s="7" t="s">
        <v>16</v>
      </c>
      <c r="C16" s="7" t="s">
        <v>39</v>
      </c>
      <c r="D16" s="7">
        <v>931</v>
      </c>
      <c r="E16" s="8">
        <v>715</v>
      </c>
      <c r="F16" s="9">
        <v>76.799140708915147</v>
      </c>
      <c r="G16" s="8">
        <v>234</v>
      </c>
      <c r="H16" s="10">
        <v>25.134264232008594</v>
      </c>
      <c r="I16" s="8">
        <v>207</v>
      </c>
      <c r="J16" s="9">
        <v>88.461538461538467</v>
      </c>
      <c r="K16" s="8">
        <v>32</v>
      </c>
      <c r="L16" s="8">
        <v>45.5</v>
      </c>
      <c r="M16" s="11">
        <v>8.1498388829215891</v>
      </c>
      <c r="N16" s="12">
        <v>10.23076923076923</v>
      </c>
      <c r="O16" s="13">
        <v>14.546875</v>
      </c>
    </row>
    <row r="17" spans="1:15" x14ac:dyDescent="0.25">
      <c r="A17" s="23" t="s">
        <v>54</v>
      </c>
      <c r="B17" s="7" t="s">
        <v>16</v>
      </c>
      <c r="C17" s="7" t="s">
        <v>39</v>
      </c>
      <c r="D17" s="7">
        <v>1815</v>
      </c>
      <c r="E17" s="8">
        <v>1465</v>
      </c>
      <c r="F17" s="9">
        <v>80.71625344352617</v>
      </c>
      <c r="G17" s="8">
        <v>633</v>
      </c>
      <c r="H17" s="10">
        <v>34.876033057851238</v>
      </c>
      <c r="I17" s="8">
        <v>548</v>
      </c>
      <c r="J17" s="9">
        <v>86.571879936808841</v>
      </c>
      <c r="K17" s="8">
        <v>105</v>
      </c>
      <c r="L17" s="8">
        <v>136.5</v>
      </c>
      <c r="M17" s="11">
        <v>7.7308539944903583</v>
      </c>
      <c r="N17" s="12">
        <v>6.6483516483516487</v>
      </c>
      <c r="O17" s="13">
        <v>8.6428571428571423</v>
      </c>
    </row>
    <row r="18" spans="1:15" x14ac:dyDescent="0.25">
      <c r="A18" s="23" t="s">
        <v>55</v>
      </c>
      <c r="B18" s="7" t="s">
        <v>16</v>
      </c>
      <c r="C18" s="7" t="s">
        <v>39</v>
      </c>
      <c r="D18" s="7">
        <v>1972</v>
      </c>
      <c r="E18" s="8">
        <v>1389</v>
      </c>
      <c r="F18" s="9">
        <v>70.436105476673433</v>
      </c>
      <c r="G18" s="8">
        <v>414</v>
      </c>
      <c r="H18" s="10">
        <v>20.993914807302232</v>
      </c>
      <c r="I18" s="8">
        <v>337</v>
      </c>
      <c r="J18" s="9">
        <v>81.40096618357488</v>
      </c>
      <c r="K18" s="8">
        <v>72</v>
      </c>
      <c r="L18" s="8">
        <v>81</v>
      </c>
      <c r="M18" s="11">
        <v>9.2429006085192693</v>
      </c>
      <c r="N18" s="12">
        <v>12.17283950617284</v>
      </c>
      <c r="O18" s="13">
        <v>13.694444444444445</v>
      </c>
    </row>
    <row r="19" spans="1:15" x14ac:dyDescent="0.25">
      <c r="A19" s="23" t="s">
        <v>56</v>
      </c>
      <c r="B19" s="7" t="s">
        <v>16</v>
      </c>
      <c r="C19" s="7" t="s">
        <v>39</v>
      </c>
      <c r="D19" s="7">
        <v>1877</v>
      </c>
      <c r="E19" s="8">
        <v>1213</v>
      </c>
      <c r="F19" s="9">
        <v>64.624400639318054</v>
      </c>
      <c r="G19" s="8">
        <v>533</v>
      </c>
      <c r="H19" s="10">
        <v>28.396377197655834</v>
      </c>
      <c r="I19" s="8">
        <v>397</v>
      </c>
      <c r="J19" s="9">
        <v>74.484052532833019</v>
      </c>
      <c r="K19" s="8">
        <v>78</v>
      </c>
      <c r="L19" s="8">
        <v>99</v>
      </c>
      <c r="M19" s="11">
        <v>8.3963771976558341</v>
      </c>
      <c r="N19" s="12">
        <v>9.4797979797979792</v>
      </c>
      <c r="O19" s="13">
        <v>12.032051282051283</v>
      </c>
    </row>
    <row r="20" spans="1:15" x14ac:dyDescent="0.25">
      <c r="A20" s="23" t="s">
        <v>57</v>
      </c>
      <c r="B20" s="7" t="s">
        <v>16</v>
      </c>
      <c r="C20" s="7" t="s">
        <v>39</v>
      </c>
      <c r="D20" s="7">
        <v>1810</v>
      </c>
      <c r="E20" s="8">
        <v>1319</v>
      </c>
      <c r="F20" s="9">
        <v>72.872928176795583</v>
      </c>
      <c r="G20" s="8">
        <v>421</v>
      </c>
      <c r="H20" s="10">
        <v>23.259668508287294</v>
      </c>
      <c r="I20" s="8">
        <v>346</v>
      </c>
      <c r="J20" s="9">
        <v>82.185273159144899</v>
      </c>
      <c r="K20" s="8">
        <v>86</v>
      </c>
      <c r="L20" s="8">
        <v>78</v>
      </c>
      <c r="M20" s="11">
        <v>8.8616022099447509</v>
      </c>
      <c r="N20" s="12">
        <v>11.602564102564102</v>
      </c>
      <c r="O20" s="13">
        <v>10.523255813953488</v>
      </c>
    </row>
    <row r="21" spans="1:15" x14ac:dyDescent="0.25">
      <c r="A21" s="23" t="s">
        <v>58</v>
      </c>
      <c r="B21" s="7" t="s">
        <v>16</v>
      </c>
      <c r="C21" s="7" t="s">
        <v>39</v>
      </c>
      <c r="D21" s="7">
        <v>109</v>
      </c>
      <c r="E21" s="8">
        <v>76</v>
      </c>
      <c r="F21" s="9">
        <v>69.724770642201833</v>
      </c>
      <c r="G21" s="8">
        <v>13</v>
      </c>
      <c r="H21" s="10">
        <v>11.926605504587156</v>
      </c>
      <c r="I21" s="8">
        <v>11</v>
      </c>
      <c r="J21" s="9">
        <v>84.615384615384613</v>
      </c>
      <c r="K21" s="8">
        <v>2</v>
      </c>
      <c r="L21" s="8">
        <v>3</v>
      </c>
      <c r="M21" s="11">
        <v>9.2568807339449535</v>
      </c>
      <c r="N21" s="12">
        <v>18.166666666666668</v>
      </c>
      <c r="O21" s="13">
        <v>27.25</v>
      </c>
    </row>
    <row r="22" spans="1:15" ht="15.75" thickBot="1" x14ac:dyDescent="0.3"/>
    <row r="23" spans="1:15" ht="15.75" thickBot="1" x14ac:dyDescent="0.3">
      <c r="A23" s="14" t="s">
        <v>59</v>
      </c>
      <c r="B23" s="15" t="s">
        <v>16</v>
      </c>
      <c r="C23" s="15" t="s">
        <v>39</v>
      </c>
      <c r="D23" s="15">
        <v>19842</v>
      </c>
      <c r="E23" s="16">
        <v>14473</v>
      </c>
      <c r="F23" s="17">
        <v>72.941235762523945</v>
      </c>
      <c r="G23" s="16">
        <v>5404</v>
      </c>
      <c r="H23" s="18">
        <v>27.23515774619494</v>
      </c>
      <c r="I23" s="16">
        <v>4432</v>
      </c>
      <c r="J23" s="17">
        <v>82.013323464100665</v>
      </c>
      <c r="K23" s="19">
        <v>951</v>
      </c>
      <c r="L23" s="16">
        <v>1021.5</v>
      </c>
      <c r="M23" s="20">
        <v>8.4063602459429489</v>
      </c>
      <c r="N23" s="21">
        <v>9.7121879588839946</v>
      </c>
      <c r="O23" s="22">
        <v>10.4</v>
      </c>
    </row>
  </sheetData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365C4-A03A-44B0-A163-64948B859C3D}">
  <sheetPr>
    <pageSetUpPr fitToPage="1"/>
  </sheetPr>
  <dimension ref="A1:O26"/>
  <sheetViews>
    <sheetView tabSelected="1" zoomScaleNormal="100" workbookViewId="0">
      <selection activeCell="O23" sqref="O23"/>
    </sheetView>
  </sheetViews>
  <sheetFormatPr baseColWidth="10" defaultRowHeight="15" x14ac:dyDescent="0.25"/>
  <cols>
    <col min="1" max="1" width="33.42578125" customWidth="1"/>
  </cols>
  <sheetData>
    <row r="1" spans="1:15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</row>
    <row r="2" spans="1:15" x14ac:dyDescent="0.25">
      <c r="A2" s="6" t="s">
        <v>15</v>
      </c>
      <c r="B2" s="7" t="s">
        <v>16</v>
      </c>
      <c r="C2" s="7" t="s">
        <v>17</v>
      </c>
      <c r="D2" s="7">
        <v>509</v>
      </c>
      <c r="E2" s="8">
        <v>357</v>
      </c>
      <c r="F2" s="9">
        <v>70.13752455795678</v>
      </c>
      <c r="G2" s="8">
        <v>166</v>
      </c>
      <c r="H2" s="10">
        <v>32.612966601178783</v>
      </c>
      <c r="I2" s="8">
        <v>132</v>
      </c>
      <c r="J2" s="9">
        <v>79.518072289156621</v>
      </c>
      <c r="K2" s="8">
        <v>37</v>
      </c>
      <c r="L2" s="8">
        <v>35.5</v>
      </c>
      <c r="M2" s="11">
        <v>7.4803536345776029</v>
      </c>
      <c r="N2" s="12">
        <v>7.169014084507042</v>
      </c>
      <c r="O2" s="13">
        <f>D2/(K2*2)</f>
        <v>6.8783783783783781</v>
      </c>
    </row>
    <row r="3" spans="1:15" x14ac:dyDescent="0.25">
      <c r="A3" s="6" t="s">
        <v>18</v>
      </c>
      <c r="B3" s="7" t="s">
        <v>16</v>
      </c>
      <c r="C3" s="7" t="s">
        <v>17</v>
      </c>
      <c r="D3" s="7">
        <v>216</v>
      </c>
      <c r="E3" s="8">
        <v>135</v>
      </c>
      <c r="F3" s="9">
        <v>62.5</v>
      </c>
      <c r="G3" s="8">
        <v>128</v>
      </c>
      <c r="H3" s="10">
        <v>59.25925925925926</v>
      </c>
      <c r="I3" s="8">
        <v>87</v>
      </c>
      <c r="J3" s="9">
        <v>67.96875</v>
      </c>
      <c r="K3" s="8">
        <v>10</v>
      </c>
      <c r="L3" s="8">
        <v>17</v>
      </c>
      <c r="M3" s="11">
        <v>4.7037037037037033</v>
      </c>
      <c r="N3" s="12">
        <v>6.3529411764705879</v>
      </c>
      <c r="O3" s="13">
        <f t="shared" ref="O3:O21" si="0">D3/(K3*2)</f>
        <v>10.8</v>
      </c>
    </row>
    <row r="4" spans="1:15" x14ac:dyDescent="0.25">
      <c r="A4" s="6" t="s">
        <v>19</v>
      </c>
      <c r="B4" s="7" t="s">
        <v>16</v>
      </c>
      <c r="C4" s="7" t="s">
        <v>17</v>
      </c>
      <c r="D4" s="7">
        <v>63</v>
      </c>
      <c r="E4" s="8">
        <v>47</v>
      </c>
      <c r="F4" s="9">
        <v>74.603174603174608</v>
      </c>
      <c r="G4" s="8">
        <v>27</v>
      </c>
      <c r="H4" s="10">
        <v>42.857142857142854</v>
      </c>
      <c r="I4" s="8">
        <v>21</v>
      </c>
      <c r="J4" s="9">
        <v>77.777777777777771</v>
      </c>
      <c r="K4" s="8">
        <v>4</v>
      </c>
      <c r="L4" s="8">
        <v>4.5</v>
      </c>
      <c r="M4" s="11">
        <v>6.0079365079365079</v>
      </c>
      <c r="N4" s="12">
        <v>7</v>
      </c>
      <c r="O4" s="13">
        <f t="shared" si="0"/>
        <v>7.875</v>
      </c>
    </row>
    <row r="5" spans="1:15" x14ac:dyDescent="0.25">
      <c r="A5" s="6" t="s">
        <v>20</v>
      </c>
      <c r="B5" s="7" t="s">
        <v>16</v>
      </c>
      <c r="C5" s="7" t="s">
        <v>17</v>
      </c>
      <c r="D5" s="7">
        <v>1057</v>
      </c>
      <c r="E5" s="8">
        <v>851</v>
      </c>
      <c r="F5" s="9">
        <v>80.510879848628193</v>
      </c>
      <c r="G5" s="8">
        <v>305</v>
      </c>
      <c r="H5" s="10">
        <v>28.855250709555346</v>
      </c>
      <c r="I5" s="8">
        <v>261</v>
      </c>
      <c r="J5" s="9">
        <v>85.573770491803273</v>
      </c>
      <c r="K5" s="8">
        <v>52</v>
      </c>
      <c r="L5" s="8">
        <v>48.5</v>
      </c>
      <c r="M5" s="11">
        <v>7.5028382213812677</v>
      </c>
      <c r="N5" s="12">
        <v>10.896907216494846</v>
      </c>
      <c r="O5" s="13">
        <f t="shared" si="0"/>
        <v>10.163461538461538</v>
      </c>
    </row>
    <row r="6" spans="1:15" x14ac:dyDescent="0.25">
      <c r="A6" s="6" t="s">
        <v>21</v>
      </c>
      <c r="B6" s="7" t="s">
        <v>16</v>
      </c>
      <c r="C6" s="7" t="s">
        <v>17</v>
      </c>
      <c r="D6" s="7">
        <v>171</v>
      </c>
      <c r="E6" s="8">
        <v>116</v>
      </c>
      <c r="F6" s="9">
        <v>67.836257309941516</v>
      </c>
      <c r="G6" s="8">
        <v>72</v>
      </c>
      <c r="H6" s="10">
        <v>42.10526315789474</v>
      </c>
      <c r="I6" s="8">
        <v>51</v>
      </c>
      <c r="J6" s="9">
        <v>70.833333333333329</v>
      </c>
      <c r="K6" s="8">
        <v>10</v>
      </c>
      <c r="L6" s="8">
        <v>12</v>
      </c>
      <c r="M6" s="11">
        <v>5.8040935672514617</v>
      </c>
      <c r="N6" s="12">
        <v>7.125</v>
      </c>
      <c r="O6" s="13">
        <f t="shared" si="0"/>
        <v>8.5500000000000007</v>
      </c>
    </row>
    <row r="7" spans="1:15" x14ac:dyDescent="0.25">
      <c r="A7" s="6" t="s">
        <v>22</v>
      </c>
      <c r="B7" s="7" t="s">
        <v>16</v>
      </c>
      <c r="C7" s="7" t="s">
        <v>17</v>
      </c>
      <c r="D7" s="7">
        <v>184</v>
      </c>
      <c r="E7" s="8">
        <v>140</v>
      </c>
      <c r="F7" s="9">
        <v>76.086956521739125</v>
      </c>
      <c r="G7" s="8">
        <v>58</v>
      </c>
      <c r="H7" s="10">
        <v>31.521739130434781</v>
      </c>
      <c r="I7" s="8">
        <v>47</v>
      </c>
      <c r="J7" s="9">
        <v>81.034482758620683</v>
      </c>
      <c r="K7" s="8">
        <v>6</v>
      </c>
      <c r="L7" s="8">
        <v>11</v>
      </c>
      <c r="M7" s="11">
        <v>6.6576086956521738</v>
      </c>
      <c r="N7" s="12">
        <v>8.3636363636363633</v>
      </c>
      <c r="O7" s="13">
        <f t="shared" si="0"/>
        <v>15.333333333333334</v>
      </c>
    </row>
    <row r="8" spans="1:15" x14ac:dyDescent="0.25">
      <c r="A8" s="6" t="s">
        <v>23</v>
      </c>
      <c r="B8" s="7" t="s">
        <v>16</v>
      </c>
      <c r="C8" s="7" t="s">
        <v>17</v>
      </c>
      <c r="D8" s="7">
        <v>1903</v>
      </c>
      <c r="E8" s="8">
        <v>1389</v>
      </c>
      <c r="F8" s="9">
        <v>72.990015764582239</v>
      </c>
      <c r="G8" s="8">
        <v>821</v>
      </c>
      <c r="H8" s="10">
        <v>43.142406726221758</v>
      </c>
      <c r="I8" s="8">
        <v>660</v>
      </c>
      <c r="J8" s="9">
        <v>80.389768574908643</v>
      </c>
      <c r="K8" s="8">
        <v>123</v>
      </c>
      <c r="L8" s="8">
        <v>140</v>
      </c>
      <c r="M8" s="11">
        <v>5.6439831844456121</v>
      </c>
      <c r="N8" s="12">
        <v>6.7964285714285717</v>
      </c>
      <c r="O8" s="13">
        <f t="shared" si="0"/>
        <v>7.7357723577235769</v>
      </c>
    </row>
    <row r="9" spans="1:15" x14ac:dyDescent="0.25">
      <c r="A9" s="6" t="s">
        <v>24</v>
      </c>
      <c r="B9" s="7" t="s">
        <v>16</v>
      </c>
      <c r="C9" s="7" t="s">
        <v>17</v>
      </c>
      <c r="D9" s="7">
        <v>348</v>
      </c>
      <c r="E9" s="8">
        <v>204</v>
      </c>
      <c r="F9" s="9">
        <v>58.620689655172413</v>
      </c>
      <c r="G9" s="8">
        <v>109</v>
      </c>
      <c r="H9" s="10">
        <v>31.321839080459771</v>
      </c>
      <c r="I9" s="8">
        <v>69</v>
      </c>
      <c r="J9" s="9">
        <v>63.302752293577981</v>
      </c>
      <c r="K9" s="8">
        <v>14</v>
      </c>
      <c r="L9" s="8">
        <v>18</v>
      </c>
      <c r="M9" s="11">
        <v>7.235632183908046</v>
      </c>
      <c r="N9" s="12">
        <v>9.6666666666666661</v>
      </c>
      <c r="O9" s="13">
        <f t="shared" si="0"/>
        <v>12.428571428571429</v>
      </c>
    </row>
    <row r="10" spans="1:15" x14ac:dyDescent="0.25">
      <c r="A10" s="6" t="s">
        <v>25</v>
      </c>
      <c r="B10" s="7" t="s">
        <v>16</v>
      </c>
      <c r="C10" s="7" t="s">
        <v>17</v>
      </c>
      <c r="D10" s="7">
        <v>1258</v>
      </c>
      <c r="E10" s="8">
        <v>910</v>
      </c>
      <c r="F10" s="9">
        <v>72.337042925278226</v>
      </c>
      <c r="G10" s="8">
        <v>367</v>
      </c>
      <c r="H10" s="10">
        <v>29.173290937996821</v>
      </c>
      <c r="I10" s="8">
        <v>289</v>
      </c>
      <c r="J10" s="9">
        <v>78.746594005449595</v>
      </c>
      <c r="K10" s="8">
        <v>64</v>
      </c>
      <c r="L10" s="8">
        <v>71.5</v>
      </c>
      <c r="M10" s="11">
        <v>7.4992050874403819</v>
      </c>
      <c r="N10" s="12">
        <v>8.7972027972027966</v>
      </c>
      <c r="O10" s="13">
        <f t="shared" si="0"/>
        <v>9.828125</v>
      </c>
    </row>
    <row r="11" spans="1:15" x14ac:dyDescent="0.25">
      <c r="A11" s="6" t="s">
        <v>26</v>
      </c>
      <c r="B11" s="7" t="s">
        <v>16</v>
      </c>
      <c r="C11" s="7" t="s">
        <v>17</v>
      </c>
      <c r="D11" s="7">
        <v>454</v>
      </c>
      <c r="E11" s="8">
        <v>319</v>
      </c>
      <c r="F11" s="9">
        <v>70.264317180616743</v>
      </c>
      <c r="G11" s="8">
        <v>221</v>
      </c>
      <c r="H11" s="10">
        <v>48.678414096916299</v>
      </c>
      <c r="I11" s="8">
        <v>176</v>
      </c>
      <c r="J11" s="9">
        <v>79.638009049773757</v>
      </c>
      <c r="K11" s="8">
        <v>38</v>
      </c>
      <c r="L11" s="8">
        <v>43</v>
      </c>
      <c r="M11" s="11">
        <v>5.0969162995594717</v>
      </c>
      <c r="N11" s="12">
        <v>5.2790697674418601</v>
      </c>
      <c r="O11" s="13">
        <f t="shared" si="0"/>
        <v>5.9736842105263159</v>
      </c>
    </row>
    <row r="12" spans="1:15" x14ac:dyDescent="0.25">
      <c r="A12" s="6" t="s">
        <v>27</v>
      </c>
      <c r="B12" s="7" t="s">
        <v>16</v>
      </c>
      <c r="C12" s="7" t="s">
        <v>17</v>
      </c>
      <c r="D12" s="7">
        <v>1483</v>
      </c>
      <c r="E12" s="8">
        <v>1234</v>
      </c>
      <c r="F12" s="9">
        <v>83.209710047201625</v>
      </c>
      <c r="G12" s="8">
        <v>485</v>
      </c>
      <c r="H12" s="10">
        <v>32.703978422117331</v>
      </c>
      <c r="I12" s="8">
        <v>429</v>
      </c>
      <c r="J12" s="9">
        <v>88.453608247422679</v>
      </c>
      <c r="K12" s="8">
        <v>86</v>
      </c>
      <c r="L12" s="8">
        <v>82</v>
      </c>
      <c r="M12" s="11">
        <v>6.7730950775455154</v>
      </c>
      <c r="N12" s="12">
        <v>9.0426829268292686</v>
      </c>
      <c r="O12" s="13">
        <f t="shared" si="0"/>
        <v>8.6220930232558146</v>
      </c>
    </row>
    <row r="13" spans="1:15" x14ac:dyDescent="0.25">
      <c r="A13" s="6" t="s">
        <v>28</v>
      </c>
      <c r="B13" s="7" t="s">
        <v>16</v>
      </c>
      <c r="C13" s="7" t="s">
        <v>17</v>
      </c>
      <c r="D13" s="7">
        <v>983</v>
      </c>
      <c r="E13" s="8">
        <v>762</v>
      </c>
      <c r="F13" s="9">
        <v>77.517802644964391</v>
      </c>
      <c r="G13" s="8">
        <v>297</v>
      </c>
      <c r="H13" s="10">
        <v>30.213631739572737</v>
      </c>
      <c r="I13" s="8">
        <v>250</v>
      </c>
      <c r="J13" s="9">
        <v>84.17508417508418</v>
      </c>
      <c r="K13" s="8">
        <v>51</v>
      </c>
      <c r="L13" s="8">
        <v>49.5</v>
      </c>
      <c r="M13" s="11">
        <v>7.0762970498474056</v>
      </c>
      <c r="N13" s="12">
        <v>9.9292929292929291</v>
      </c>
      <c r="O13" s="13">
        <f t="shared" si="0"/>
        <v>9.6372549019607838</v>
      </c>
    </row>
    <row r="14" spans="1:15" x14ac:dyDescent="0.25">
      <c r="A14" s="6" t="s">
        <v>29</v>
      </c>
      <c r="B14" s="7" t="s">
        <v>16</v>
      </c>
      <c r="C14" s="7" t="s">
        <v>17</v>
      </c>
      <c r="D14" s="7">
        <v>957</v>
      </c>
      <c r="E14" s="8">
        <v>753</v>
      </c>
      <c r="F14" s="9">
        <v>78.683385579937308</v>
      </c>
      <c r="G14" s="8">
        <v>322</v>
      </c>
      <c r="H14" s="10">
        <v>33.646812957157785</v>
      </c>
      <c r="I14" s="8">
        <v>274</v>
      </c>
      <c r="J14" s="9">
        <v>85.093167701863351</v>
      </c>
      <c r="K14" s="8">
        <v>55</v>
      </c>
      <c r="L14" s="8">
        <v>60.5</v>
      </c>
      <c r="M14" s="11">
        <v>6.9221525600835943</v>
      </c>
      <c r="N14" s="12">
        <v>7.9090909090909092</v>
      </c>
      <c r="O14" s="13">
        <f t="shared" si="0"/>
        <v>8.6999999999999993</v>
      </c>
    </row>
    <row r="15" spans="1:15" x14ac:dyDescent="0.25">
      <c r="A15" s="6" t="s">
        <v>30</v>
      </c>
      <c r="B15" s="7" t="s">
        <v>16</v>
      </c>
      <c r="C15" s="7" t="s">
        <v>17</v>
      </c>
      <c r="D15" s="7">
        <v>839</v>
      </c>
      <c r="E15" s="8">
        <v>626</v>
      </c>
      <c r="F15" s="9">
        <v>74.612634088200238</v>
      </c>
      <c r="G15" s="8">
        <v>281</v>
      </c>
      <c r="H15" s="10">
        <v>33.492252681764008</v>
      </c>
      <c r="I15" s="8">
        <v>227</v>
      </c>
      <c r="J15" s="9">
        <v>80.782918149466198</v>
      </c>
      <c r="K15" s="8">
        <v>39</v>
      </c>
      <c r="L15" s="8">
        <v>45.5</v>
      </c>
      <c r="M15" s="11">
        <v>6.7574493444576875</v>
      </c>
      <c r="N15" s="12">
        <v>9.219780219780219</v>
      </c>
      <c r="O15" s="13">
        <f t="shared" si="0"/>
        <v>10.756410256410257</v>
      </c>
    </row>
    <row r="16" spans="1:15" x14ac:dyDescent="0.25">
      <c r="A16" s="6" t="s">
        <v>31</v>
      </c>
      <c r="B16" s="7" t="s">
        <v>16</v>
      </c>
      <c r="C16" s="7" t="s">
        <v>17</v>
      </c>
      <c r="D16" s="7">
        <v>1584</v>
      </c>
      <c r="E16" s="8">
        <v>1321</v>
      </c>
      <c r="F16" s="9">
        <v>83.396464646464651</v>
      </c>
      <c r="G16" s="8">
        <v>462</v>
      </c>
      <c r="H16" s="10">
        <v>29.166666666666668</v>
      </c>
      <c r="I16" s="8">
        <v>409</v>
      </c>
      <c r="J16" s="9">
        <v>88.528138528138527</v>
      </c>
      <c r="K16" s="8">
        <v>78</v>
      </c>
      <c r="L16" s="8">
        <v>83</v>
      </c>
      <c r="M16" s="11">
        <v>7.6344696969696972</v>
      </c>
      <c r="N16" s="12">
        <v>9.5421686746987948</v>
      </c>
      <c r="O16" s="13">
        <f t="shared" si="0"/>
        <v>10.153846153846153</v>
      </c>
    </row>
    <row r="17" spans="1:15" x14ac:dyDescent="0.25">
      <c r="A17" s="6" t="s">
        <v>32</v>
      </c>
      <c r="B17" s="7" t="s">
        <v>16</v>
      </c>
      <c r="C17" s="7" t="s">
        <v>17</v>
      </c>
      <c r="D17" s="7">
        <v>1164</v>
      </c>
      <c r="E17" s="8">
        <v>867</v>
      </c>
      <c r="F17" s="9">
        <v>74.484536082474222</v>
      </c>
      <c r="G17" s="8">
        <v>421</v>
      </c>
      <c r="H17" s="10">
        <v>36.168384879725089</v>
      </c>
      <c r="I17" s="8">
        <v>361</v>
      </c>
      <c r="J17" s="9">
        <v>85.748218527315913</v>
      </c>
      <c r="K17" s="8">
        <v>70</v>
      </c>
      <c r="L17" s="8">
        <v>85</v>
      </c>
      <c r="M17" s="11">
        <v>6.583333333333333</v>
      </c>
      <c r="N17" s="12">
        <v>6.8470588235294114</v>
      </c>
      <c r="O17" s="13">
        <f t="shared" si="0"/>
        <v>8.3142857142857149</v>
      </c>
    </row>
    <row r="18" spans="1:15" x14ac:dyDescent="0.25">
      <c r="A18" s="6" t="s">
        <v>33</v>
      </c>
      <c r="B18" s="7" t="s">
        <v>16</v>
      </c>
      <c r="C18" s="7" t="s">
        <v>17</v>
      </c>
      <c r="D18" s="7">
        <v>1410</v>
      </c>
      <c r="E18" s="8">
        <v>901</v>
      </c>
      <c r="F18" s="9">
        <v>63.900709219858157</v>
      </c>
      <c r="G18" s="8">
        <v>424</v>
      </c>
      <c r="H18" s="10">
        <v>30.070921985815602</v>
      </c>
      <c r="I18" s="8">
        <v>299</v>
      </c>
      <c r="J18" s="9">
        <v>70.518867924528308</v>
      </c>
      <c r="K18" s="8">
        <v>75</v>
      </c>
      <c r="L18" s="8">
        <v>87</v>
      </c>
      <c r="M18" s="11">
        <v>7.4397163120567376</v>
      </c>
      <c r="N18" s="12">
        <v>8.1034482758620694</v>
      </c>
      <c r="O18" s="13">
        <f t="shared" si="0"/>
        <v>9.4</v>
      </c>
    </row>
    <row r="19" spans="1:15" x14ac:dyDescent="0.25">
      <c r="A19" s="6" t="s">
        <v>34</v>
      </c>
      <c r="B19" s="7" t="s">
        <v>16</v>
      </c>
      <c r="C19" s="7" t="s">
        <v>17</v>
      </c>
      <c r="D19" s="7">
        <v>1924</v>
      </c>
      <c r="E19" s="8">
        <v>1379</v>
      </c>
      <c r="F19" s="9">
        <v>71.673596673596677</v>
      </c>
      <c r="G19" s="8">
        <v>537</v>
      </c>
      <c r="H19" s="10">
        <v>27.910602910602911</v>
      </c>
      <c r="I19" s="8">
        <v>449</v>
      </c>
      <c r="J19" s="9">
        <v>83.612662942271882</v>
      </c>
      <c r="K19" s="8">
        <v>95</v>
      </c>
      <c r="L19" s="8">
        <v>111</v>
      </c>
      <c r="M19" s="11">
        <v>7.5774428274428276</v>
      </c>
      <c r="N19" s="12">
        <v>8.6666666666666661</v>
      </c>
      <c r="O19" s="13">
        <f t="shared" si="0"/>
        <v>10.126315789473685</v>
      </c>
    </row>
    <row r="20" spans="1:15" x14ac:dyDescent="0.25">
      <c r="A20" s="6" t="s">
        <v>35</v>
      </c>
      <c r="B20" s="7" t="s">
        <v>16</v>
      </c>
      <c r="C20" s="7" t="s">
        <v>17</v>
      </c>
      <c r="D20" s="7">
        <v>1187</v>
      </c>
      <c r="E20" s="8">
        <v>822</v>
      </c>
      <c r="F20" s="9">
        <v>69.250210614995794</v>
      </c>
      <c r="G20" s="8">
        <v>459</v>
      </c>
      <c r="H20" s="10">
        <v>38.668913226621733</v>
      </c>
      <c r="I20" s="8">
        <v>364</v>
      </c>
      <c r="J20" s="9">
        <v>79.302832244008712</v>
      </c>
      <c r="K20" s="8">
        <v>68</v>
      </c>
      <c r="L20" s="8">
        <v>83.5</v>
      </c>
      <c r="M20" s="11">
        <v>6.0425442291491152</v>
      </c>
      <c r="N20" s="12">
        <v>7.1077844311377243</v>
      </c>
      <c r="O20" s="13">
        <f t="shared" si="0"/>
        <v>8.7279411764705888</v>
      </c>
    </row>
    <row r="21" spans="1:15" x14ac:dyDescent="0.25">
      <c r="A21" s="6" t="s">
        <v>36</v>
      </c>
      <c r="B21" s="7" t="s">
        <v>16</v>
      </c>
      <c r="C21" s="7" t="s">
        <v>17</v>
      </c>
      <c r="D21" s="7">
        <v>366</v>
      </c>
      <c r="E21" s="8">
        <v>232</v>
      </c>
      <c r="F21" s="9">
        <v>63.387978142076506</v>
      </c>
      <c r="G21" s="8">
        <v>118</v>
      </c>
      <c r="H21" s="10">
        <v>32.240437158469945</v>
      </c>
      <c r="I21" s="8">
        <v>73</v>
      </c>
      <c r="J21" s="9">
        <v>61.864406779661017</v>
      </c>
      <c r="K21" s="8">
        <v>12</v>
      </c>
      <c r="L21" s="8">
        <v>13</v>
      </c>
      <c r="M21" s="11">
        <v>7.5724043715846996</v>
      </c>
      <c r="N21" s="12">
        <v>14.076923076923077</v>
      </c>
      <c r="O21" s="13">
        <f t="shared" si="0"/>
        <v>15.25</v>
      </c>
    </row>
    <row r="22" spans="1:15" ht="15.75" thickBot="1" x14ac:dyDescent="0.3"/>
    <row r="23" spans="1:15" ht="15.75" thickBot="1" x14ac:dyDescent="0.3">
      <c r="A23" s="14" t="s">
        <v>37</v>
      </c>
      <c r="B23" s="15" t="s">
        <v>16</v>
      </c>
      <c r="C23" s="15" t="s">
        <v>17</v>
      </c>
      <c r="D23" s="15">
        <v>18060</v>
      </c>
      <c r="E23" s="16">
        <v>13365</v>
      </c>
      <c r="F23" s="17">
        <v>74.003322259136212</v>
      </c>
      <c r="G23" s="16">
        <v>6080</v>
      </c>
      <c r="H23" s="18">
        <v>33.665559246954594</v>
      </c>
      <c r="I23" s="16">
        <v>4928</v>
      </c>
      <c r="J23" s="17">
        <v>81.05263157894737</v>
      </c>
      <c r="K23" s="19">
        <f>SUM(K2:K21)</f>
        <v>987</v>
      </c>
      <c r="L23" s="16">
        <v>1101</v>
      </c>
      <c r="M23" s="20">
        <v>6.8892580287929128</v>
      </c>
      <c r="N23" s="21">
        <v>8.2016348773841958</v>
      </c>
      <c r="O23" s="22">
        <f>D23/(K23*2)</f>
        <v>9.1489361702127656</v>
      </c>
    </row>
    <row r="26" spans="1:15" x14ac:dyDescent="0.25">
      <c r="A26" s="240"/>
      <c r="B26" s="240"/>
      <c r="C26" s="240"/>
    </row>
  </sheetData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EC07-EDA7-4DAF-B6B9-248D2BF5710C}">
  <sheetPr>
    <pageSetUpPr fitToPage="1"/>
  </sheetPr>
  <dimension ref="A1:K9"/>
  <sheetViews>
    <sheetView workbookViewId="0">
      <selection activeCell="G28" sqref="G28"/>
    </sheetView>
  </sheetViews>
  <sheetFormatPr baseColWidth="10" defaultRowHeight="15" x14ac:dyDescent="0.25"/>
  <sheetData>
    <row r="1" spans="1:11" x14ac:dyDescent="0.25">
      <c r="A1" s="24"/>
      <c r="B1" s="230" t="s">
        <v>3</v>
      </c>
      <c r="C1" s="231"/>
      <c r="D1" s="232" t="s">
        <v>4</v>
      </c>
      <c r="E1" s="233"/>
      <c r="F1" s="234" t="s">
        <v>5</v>
      </c>
      <c r="G1" s="235"/>
      <c r="H1" s="236" t="s">
        <v>10</v>
      </c>
      <c r="I1" s="237"/>
      <c r="J1" s="238" t="s">
        <v>60</v>
      </c>
      <c r="K1" s="239"/>
    </row>
    <row r="2" spans="1:11" x14ac:dyDescent="0.25">
      <c r="A2" s="25"/>
      <c r="B2" s="26" t="s">
        <v>61</v>
      </c>
      <c r="C2" s="27" t="s">
        <v>62</v>
      </c>
      <c r="D2" s="28" t="s">
        <v>61</v>
      </c>
      <c r="E2" s="29" t="s">
        <v>62</v>
      </c>
      <c r="F2" s="30" t="s">
        <v>61</v>
      </c>
      <c r="G2" s="31" t="s">
        <v>62</v>
      </c>
      <c r="H2" s="32" t="s">
        <v>61</v>
      </c>
      <c r="I2" s="33" t="s">
        <v>62</v>
      </c>
      <c r="J2" s="34" t="s">
        <v>61</v>
      </c>
      <c r="K2" s="35" t="s">
        <v>62</v>
      </c>
    </row>
    <row r="3" spans="1:11" x14ac:dyDescent="0.25">
      <c r="A3" s="25" t="s">
        <v>63</v>
      </c>
      <c r="B3" s="36">
        <v>195</v>
      </c>
      <c r="C3" s="37">
        <v>2018</v>
      </c>
      <c r="D3" s="38">
        <v>146</v>
      </c>
      <c r="E3" s="39">
        <v>1283</v>
      </c>
      <c r="F3" s="40">
        <v>74.871794871794876</v>
      </c>
      <c r="G3" s="41">
        <v>63.577799801783947</v>
      </c>
      <c r="H3" s="38">
        <v>10</v>
      </c>
      <c r="I3" s="39">
        <v>38</v>
      </c>
      <c r="J3" s="40">
        <v>9.75</v>
      </c>
      <c r="K3" s="40">
        <v>26.55263157894737</v>
      </c>
    </row>
    <row r="4" spans="1:11" x14ac:dyDescent="0.25">
      <c r="A4" s="25" t="s">
        <v>64</v>
      </c>
      <c r="B4" s="36">
        <v>296</v>
      </c>
      <c r="C4" s="37">
        <v>1266</v>
      </c>
      <c r="D4" s="38">
        <v>196</v>
      </c>
      <c r="E4" s="39">
        <v>825</v>
      </c>
      <c r="F4" s="40">
        <v>66.21621621621621</v>
      </c>
      <c r="G4" s="41">
        <v>65.165876777251185</v>
      </c>
      <c r="H4" s="38">
        <v>18</v>
      </c>
      <c r="I4" s="39">
        <v>70</v>
      </c>
      <c r="J4" s="40">
        <v>8.2222222222222214</v>
      </c>
      <c r="K4" s="40">
        <v>9.0428571428571427</v>
      </c>
    </row>
    <row r="5" spans="1:11" x14ac:dyDescent="0.25">
      <c r="A5" s="25" t="s">
        <v>65</v>
      </c>
      <c r="B5" s="36">
        <v>28</v>
      </c>
      <c r="C5" s="37">
        <v>388</v>
      </c>
      <c r="D5" s="38">
        <v>28</v>
      </c>
      <c r="E5" s="39">
        <v>263</v>
      </c>
      <c r="F5" s="40">
        <v>100</v>
      </c>
      <c r="G5" s="41">
        <v>67.783505154639172</v>
      </c>
      <c r="H5" s="38">
        <v>3</v>
      </c>
      <c r="I5" s="39">
        <v>15</v>
      </c>
      <c r="J5" s="40">
        <v>4.666666666666667</v>
      </c>
      <c r="K5" s="40">
        <v>12.933333333333334</v>
      </c>
    </row>
    <row r="6" spans="1:11" x14ac:dyDescent="0.25">
      <c r="A6" s="42" t="s">
        <v>66</v>
      </c>
      <c r="B6" s="43">
        <v>519</v>
      </c>
      <c r="C6" s="44">
        <v>3672</v>
      </c>
      <c r="D6" s="45">
        <v>370</v>
      </c>
      <c r="E6" s="46">
        <v>2371</v>
      </c>
      <c r="F6" s="47">
        <v>71.290944123314063</v>
      </c>
      <c r="G6" s="48">
        <v>64.569716775599133</v>
      </c>
      <c r="H6" s="45">
        <v>31</v>
      </c>
      <c r="I6" s="46">
        <v>123</v>
      </c>
      <c r="J6" s="40">
        <v>8.370967741935484</v>
      </c>
      <c r="K6" s="40">
        <v>14.926829268292684</v>
      </c>
    </row>
    <row r="7" spans="1:11" x14ac:dyDescent="0.25">
      <c r="A7" s="25" t="s">
        <v>67</v>
      </c>
      <c r="B7" s="36">
        <v>553</v>
      </c>
      <c r="C7" s="37">
        <v>1970</v>
      </c>
      <c r="D7" s="38">
        <v>438</v>
      </c>
      <c r="E7" s="39">
        <v>1633</v>
      </c>
      <c r="F7" s="40">
        <v>79.204339963833633</v>
      </c>
      <c r="G7" s="41">
        <v>82.89340101522842</v>
      </c>
      <c r="H7" s="38">
        <v>45</v>
      </c>
      <c r="I7" s="39">
        <v>182</v>
      </c>
      <c r="J7" s="40">
        <v>6.1444444444444448</v>
      </c>
      <c r="K7" s="40">
        <v>5.4120879120879124</v>
      </c>
    </row>
    <row r="8" spans="1:11" x14ac:dyDescent="0.25">
      <c r="A8" s="25" t="s">
        <v>68</v>
      </c>
      <c r="B8" s="36">
        <v>1390</v>
      </c>
      <c r="C8" s="37">
        <v>2697</v>
      </c>
      <c r="D8" s="38">
        <v>1251</v>
      </c>
      <c r="E8" s="39">
        <v>2322</v>
      </c>
      <c r="F8" s="40">
        <v>90</v>
      </c>
      <c r="G8" s="41">
        <v>86.095661846496114</v>
      </c>
      <c r="H8" s="38">
        <v>88</v>
      </c>
      <c r="I8" s="39">
        <v>384</v>
      </c>
      <c r="J8" s="40">
        <v>7.8977272727272725</v>
      </c>
      <c r="K8" s="40">
        <v>3.51171875</v>
      </c>
    </row>
    <row r="9" spans="1:11" ht="15.75" thickBot="1" x14ac:dyDescent="0.3">
      <c r="A9" s="49" t="s">
        <v>69</v>
      </c>
      <c r="B9" s="50">
        <v>39</v>
      </c>
      <c r="C9" s="51">
        <v>458</v>
      </c>
      <c r="D9" s="52">
        <v>32</v>
      </c>
      <c r="E9" s="53">
        <v>316</v>
      </c>
      <c r="F9" s="54">
        <v>82.051282051282058</v>
      </c>
      <c r="G9" s="55">
        <v>68.995633187772924</v>
      </c>
      <c r="H9" s="52">
        <v>0</v>
      </c>
      <c r="I9" s="53">
        <v>13</v>
      </c>
      <c r="J9" s="40" t="e">
        <v>#DIV/0!</v>
      </c>
      <c r="K9" s="40">
        <v>17.615384615384617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1C4D-8F89-46FD-AB9E-B0BCF9E0F0C1}">
  <sheetPr>
    <pageSetUpPr fitToPage="1"/>
  </sheetPr>
  <dimension ref="A1:G3"/>
  <sheetViews>
    <sheetView zoomScaleNormal="100" zoomScaleSheetLayoutView="106" workbookViewId="0">
      <selection activeCell="E16" sqref="E16"/>
    </sheetView>
  </sheetViews>
  <sheetFormatPr baseColWidth="10" defaultRowHeight="15" x14ac:dyDescent="0.25"/>
  <cols>
    <col min="1" max="1" width="19.140625" customWidth="1"/>
    <col min="4" max="4" width="14.42578125" customWidth="1"/>
    <col min="7" max="7" width="14.5703125" customWidth="1"/>
  </cols>
  <sheetData>
    <row r="1" spans="1:7" x14ac:dyDescent="0.25">
      <c r="A1" s="164"/>
      <c r="B1" s="165" t="s">
        <v>3</v>
      </c>
      <c r="C1" s="165" t="s">
        <v>4</v>
      </c>
      <c r="D1" s="165" t="s">
        <v>5</v>
      </c>
      <c r="E1" s="165" t="s">
        <v>10</v>
      </c>
      <c r="F1" s="165" t="s">
        <v>128</v>
      </c>
      <c r="G1" s="166" t="s">
        <v>60</v>
      </c>
    </row>
    <row r="2" spans="1:7" x14ac:dyDescent="0.25">
      <c r="A2" s="167" t="s">
        <v>129</v>
      </c>
      <c r="B2" s="66">
        <v>6906</v>
      </c>
      <c r="C2" s="66">
        <v>5663</v>
      </c>
      <c r="D2" s="132">
        <f>C2*100/B2</f>
        <v>82.00115841297422</v>
      </c>
      <c r="E2" s="66">
        <v>442</v>
      </c>
      <c r="F2" s="168"/>
      <c r="G2" s="169">
        <f>(B2/E2)/2</f>
        <v>7.8122171945701355</v>
      </c>
    </row>
    <row r="3" spans="1:7" ht="15.75" thickBot="1" x14ac:dyDescent="0.3">
      <c r="A3" s="170" t="s">
        <v>130</v>
      </c>
      <c r="B3" s="118">
        <v>5846</v>
      </c>
      <c r="C3" s="118">
        <v>4150</v>
      </c>
      <c r="D3" s="134">
        <f>C3*100/B3</f>
        <v>70.988710229216565</v>
      </c>
      <c r="E3" s="118">
        <v>237</v>
      </c>
      <c r="F3" s="171"/>
      <c r="G3" s="172">
        <f>(B3/E3)/2</f>
        <v>12.333333333333334</v>
      </c>
    </row>
  </sheetData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synthèse 2025</vt:lpstr>
      <vt:lpstr>évolution 2021 - 2025</vt:lpstr>
      <vt:lpstr>évolution 2024 - 2025</vt:lpstr>
      <vt:lpstr>Docs J</vt:lpstr>
      <vt:lpstr>Docs A</vt:lpstr>
      <vt:lpstr>ados</vt:lpstr>
      <vt:lpstr>fiction jeunesse</vt:lpstr>
      <vt:lpstr>'synthèse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CHEVILLON Quentin</dc:creator>
  <cp:lastModifiedBy>CHEVILLON Quentin</cp:lastModifiedBy>
  <cp:lastPrinted>2026-01-14T14:34:03Z</cp:lastPrinted>
  <dcterms:created xsi:type="dcterms:W3CDTF">2015-06-05T18:19:34Z</dcterms:created>
  <dcterms:modified xsi:type="dcterms:W3CDTF">2026-01-28T14:07:37Z</dcterms:modified>
</cp:coreProperties>
</file>