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Dg_C\Dc\BDLA\Commun\6-Organisation et fonctionnement des services\61-Collection\Politique documentaire\STATS\2023\"/>
    </mc:Choice>
  </mc:AlternateContent>
  <xr:revisionPtr revIDLastSave="0" documentId="13_ncr:1_{CDC2A264-5C25-4F1A-A53F-C20B5ABFE442}" xr6:coauthVersionLast="47" xr6:coauthVersionMax="47" xr10:uidLastSave="{00000000-0000-0000-0000-000000000000}"/>
  <bookViews>
    <workbookView xWindow="-120" yWindow="-120" windowWidth="25440" windowHeight="15390" firstSheet="1" activeTab="5" xr2:uid="{00000000-000D-0000-FFFF-FFFF00000000}"/>
  </bookViews>
  <sheets>
    <sheet name="SYNTHESE 2023" sheetId="1" r:id="rId1"/>
    <sheet name="évolution 2021 - 2023" sheetId="11" r:id="rId2"/>
    <sheet name="évolution 2022 - 2023" sheetId="13" r:id="rId3"/>
    <sheet name="détail Docs A" sheetId="2" r:id="rId4"/>
    <sheet name="détail Docs J" sheetId="3" r:id="rId5"/>
    <sheet name="détail fiction jeunesse" sheetId="7" r:id="rId6"/>
    <sheet name="ados" sheetId="14" r:id="rId7"/>
    <sheet name="détail DVD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4" l="1"/>
  <c r="C6" i="15"/>
  <c r="D6" i="15"/>
  <c r="E6" i="15"/>
  <c r="F6" i="15"/>
  <c r="G6" i="15"/>
  <c r="H6" i="15"/>
  <c r="I6" i="15"/>
  <c r="J6" i="15"/>
  <c r="K6" i="15"/>
  <c r="L6" i="15"/>
  <c r="M6" i="15"/>
  <c r="B6" i="15"/>
  <c r="C9" i="14"/>
  <c r="D9" i="14"/>
  <c r="F9" i="14" s="1"/>
  <c r="E9" i="14"/>
  <c r="G9" i="14" s="1"/>
  <c r="H9" i="14"/>
  <c r="I9" i="14"/>
  <c r="K9" i="14"/>
  <c r="B9" i="14"/>
  <c r="M3" i="7"/>
  <c r="M2" i="7"/>
  <c r="D3" i="7"/>
  <c r="D2" i="7"/>
  <c r="J4" i="14"/>
  <c r="K4" i="14"/>
  <c r="J5" i="14"/>
  <c r="K5" i="14"/>
  <c r="J7" i="14"/>
  <c r="J9" i="14" s="1"/>
  <c r="K7" i="14"/>
  <c r="J8" i="14"/>
  <c r="K8" i="14"/>
  <c r="K3" i="14"/>
  <c r="J3" i="14"/>
  <c r="I6" i="14"/>
  <c r="H6" i="14"/>
  <c r="G5" i="14"/>
  <c r="C6" i="14"/>
  <c r="D6" i="14"/>
  <c r="E6" i="14"/>
  <c r="B6" i="14"/>
  <c r="G3" i="14"/>
  <c r="G4" i="14"/>
  <c r="G7" i="14"/>
  <c r="G8" i="14"/>
  <c r="F4" i="14"/>
  <c r="F5" i="14"/>
  <c r="F7" i="14"/>
  <c r="F8" i="14"/>
  <c r="F3" i="14"/>
  <c r="P44" i="13"/>
  <c r="L44" i="13"/>
  <c r="M44" i="13" s="1"/>
  <c r="H44" i="13"/>
  <c r="I44" i="13" s="1"/>
  <c r="D44" i="13"/>
  <c r="E44" i="13" s="1"/>
  <c r="P43" i="13"/>
  <c r="M43" i="13"/>
  <c r="L43" i="13"/>
  <c r="I43" i="13"/>
  <c r="H43" i="13"/>
  <c r="E43" i="13"/>
  <c r="D43" i="13"/>
  <c r="P42" i="13"/>
  <c r="L42" i="13"/>
  <c r="M42" i="13" s="1"/>
  <c r="H42" i="13"/>
  <c r="I42" i="13" s="1"/>
  <c r="D42" i="13"/>
  <c r="E42" i="13" s="1"/>
  <c r="P41" i="13"/>
  <c r="L41" i="13"/>
  <c r="M41" i="13" s="1"/>
  <c r="H41" i="13"/>
  <c r="I41" i="13" s="1"/>
  <c r="D41" i="13"/>
  <c r="E41" i="13" s="1"/>
  <c r="P40" i="13"/>
  <c r="L40" i="13"/>
  <c r="M40" i="13" s="1"/>
  <c r="H40" i="13"/>
  <c r="I40" i="13" s="1"/>
  <c r="D40" i="13"/>
  <c r="E40" i="13" s="1"/>
  <c r="P39" i="13"/>
  <c r="L39" i="13"/>
  <c r="M39" i="13" s="1"/>
  <c r="H39" i="13"/>
  <c r="I39" i="13" s="1"/>
  <c r="E39" i="13"/>
  <c r="D39" i="13"/>
  <c r="L38" i="13"/>
  <c r="P37" i="13"/>
  <c r="L37" i="13"/>
  <c r="M37" i="13" s="1"/>
  <c r="H37" i="13"/>
  <c r="I37" i="13" s="1"/>
  <c r="E37" i="13"/>
  <c r="D37" i="13"/>
  <c r="P36" i="13"/>
  <c r="L36" i="13"/>
  <c r="M36" i="13" s="1"/>
  <c r="H36" i="13"/>
  <c r="I36" i="13" s="1"/>
  <c r="D36" i="13"/>
  <c r="E36" i="13" s="1"/>
  <c r="P35" i="13"/>
  <c r="L35" i="13"/>
  <c r="M35" i="13" s="1"/>
  <c r="I35" i="13"/>
  <c r="H35" i="13"/>
  <c r="D35" i="13"/>
  <c r="E35" i="13" s="1"/>
  <c r="P34" i="13"/>
  <c r="L34" i="13"/>
  <c r="M34" i="13" s="1"/>
  <c r="H34" i="13"/>
  <c r="I34" i="13" s="1"/>
  <c r="D34" i="13"/>
  <c r="E34" i="13" s="1"/>
  <c r="P33" i="13"/>
  <c r="L33" i="13"/>
  <c r="M33" i="13" s="1"/>
  <c r="H33" i="13"/>
  <c r="I33" i="13" s="1"/>
  <c r="D33" i="13"/>
  <c r="E33" i="13" s="1"/>
  <c r="P32" i="13"/>
  <c r="L32" i="13"/>
  <c r="M32" i="13" s="1"/>
  <c r="H32" i="13"/>
  <c r="I32" i="13" s="1"/>
  <c r="D32" i="13"/>
  <c r="E32" i="13" s="1"/>
  <c r="P31" i="13"/>
  <c r="M31" i="13"/>
  <c r="L31" i="13"/>
  <c r="H31" i="13"/>
  <c r="I31" i="13" s="1"/>
  <c r="D31" i="13"/>
  <c r="E31" i="13" s="1"/>
  <c r="P30" i="13"/>
  <c r="L30" i="13"/>
  <c r="M30" i="13" s="1"/>
  <c r="H30" i="13"/>
  <c r="I30" i="13" s="1"/>
  <c r="D30" i="13"/>
  <c r="E30" i="13" s="1"/>
  <c r="P29" i="13"/>
  <c r="L29" i="13"/>
  <c r="M29" i="13" s="1"/>
  <c r="H29" i="13"/>
  <c r="I29" i="13" s="1"/>
  <c r="D29" i="13"/>
  <c r="E29" i="13" s="1"/>
  <c r="P28" i="13"/>
  <c r="L28" i="13"/>
  <c r="M28" i="13" s="1"/>
  <c r="H28" i="13"/>
  <c r="I28" i="13" s="1"/>
  <c r="D28" i="13"/>
  <c r="E28" i="13" s="1"/>
  <c r="P27" i="13"/>
  <c r="L27" i="13"/>
  <c r="H27" i="13"/>
  <c r="D27" i="13"/>
  <c r="P26" i="13"/>
  <c r="L26" i="13"/>
  <c r="M26" i="13" s="1"/>
  <c r="H26" i="13"/>
  <c r="I26" i="13" s="1"/>
  <c r="D26" i="13"/>
  <c r="E26" i="13" s="1"/>
  <c r="P25" i="13"/>
  <c r="L25" i="13"/>
  <c r="M25" i="13" s="1"/>
  <c r="H25" i="13"/>
  <c r="I25" i="13" s="1"/>
  <c r="D25" i="13"/>
  <c r="E25" i="13" s="1"/>
  <c r="P24" i="13"/>
  <c r="L24" i="13"/>
  <c r="M24" i="13" s="1"/>
  <c r="I24" i="13"/>
  <c r="H24" i="13"/>
  <c r="E24" i="13"/>
  <c r="D24" i="13"/>
  <c r="P23" i="13"/>
  <c r="L23" i="13"/>
  <c r="M23" i="13" s="1"/>
  <c r="H23" i="13"/>
  <c r="I23" i="13" s="1"/>
  <c r="D23" i="13"/>
  <c r="E23" i="13" s="1"/>
  <c r="P22" i="13"/>
  <c r="L22" i="13"/>
  <c r="M22" i="13" s="1"/>
  <c r="H22" i="13"/>
  <c r="I22" i="13" s="1"/>
  <c r="D22" i="13"/>
  <c r="E22" i="13" s="1"/>
  <c r="P21" i="13"/>
  <c r="L21" i="13"/>
  <c r="M21" i="13" s="1"/>
  <c r="H21" i="13"/>
  <c r="I21" i="13" s="1"/>
  <c r="D21" i="13"/>
  <c r="E21" i="13" s="1"/>
  <c r="P20" i="13"/>
  <c r="L20" i="13"/>
  <c r="H20" i="13"/>
  <c r="D20" i="13"/>
  <c r="P19" i="13"/>
  <c r="L19" i="13"/>
  <c r="M19" i="13" s="1"/>
  <c r="H19" i="13"/>
  <c r="I19" i="13" s="1"/>
  <c r="E19" i="13"/>
  <c r="D19" i="13"/>
  <c r="P18" i="13"/>
  <c r="L18" i="13"/>
  <c r="M18" i="13" s="1"/>
  <c r="H18" i="13"/>
  <c r="I18" i="13" s="1"/>
  <c r="D18" i="13"/>
  <c r="E18" i="13" s="1"/>
  <c r="P17" i="13"/>
  <c r="L17" i="13"/>
  <c r="M17" i="13" s="1"/>
  <c r="I17" i="13"/>
  <c r="H17" i="13"/>
  <c r="D17" i="13"/>
  <c r="E17" i="13" s="1"/>
  <c r="P16" i="13"/>
  <c r="L16" i="13"/>
  <c r="M16" i="13" s="1"/>
  <c r="H16" i="13"/>
  <c r="I16" i="13" s="1"/>
  <c r="D16" i="13"/>
  <c r="E16" i="13" s="1"/>
  <c r="P15" i="13"/>
  <c r="L15" i="13"/>
  <c r="M15" i="13" s="1"/>
  <c r="H15" i="13"/>
  <c r="I15" i="13" s="1"/>
  <c r="D15" i="13"/>
  <c r="E15" i="13" s="1"/>
  <c r="P14" i="13"/>
  <c r="L14" i="13"/>
  <c r="M14" i="13" s="1"/>
  <c r="H14" i="13"/>
  <c r="I14" i="13" s="1"/>
  <c r="D14" i="13"/>
  <c r="E14" i="13" s="1"/>
  <c r="P13" i="13"/>
  <c r="M13" i="13"/>
  <c r="L13" i="13"/>
  <c r="H13" i="13"/>
  <c r="I13" i="13" s="1"/>
  <c r="D13" i="13"/>
  <c r="E13" i="13" s="1"/>
  <c r="P12" i="13"/>
  <c r="L12" i="13"/>
  <c r="M12" i="13" s="1"/>
  <c r="H12" i="13"/>
  <c r="I12" i="13" s="1"/>
  <c r="D12" i="13"/>
  <c r="E12" i="13" s="1"/>
  <c r="P11" i="13"/>
  <c r="L11" i="13"/>
  <c r="H11" i="13"/>
  <c r="D11" i="13"/>
  <c r="P10" i="13"/>
  <c r="L10" i="13"/>
  <c r="M10" i="13" s="1"/>
  <c r="H10" i="13"/>
  <c r="I10" i="13" s="1"/>
  <c r="D10" i="13"/>
  <c r="E10" i="13" s="1"/>
  <c r="P9" i="13"/>
  <c r="L9" i="13"/>
  <c r="M9" i="13" s="1"/>
  <c r="H9" i="13"/>
  <c r="I9" i="13" s="1"/>
  <c r="D9" i="13"/>
  <c r="E9" i="13" s="1"/>
  <c r="P8" i="13"/>
  <c r="L8" i="13"/>
  <c r="M8" i="13" s="1"/>
  <c r="H8" i="13"/>
  <c r="I8" i="13" s="1"/>
  <c r="D8" i="13"/>
  <c r="E8" i="13" s="1"/>
  <c r="P7" i="13"/>
  <c r="L7" i="13"/>
  <c r="M7" i="13" s="1"/>
  <c r="H7" i="13"/>
  <c r="I7" i="13" s="1"/>
  <c r="D7" i="13"/>
  <c r="E7" i="13" s="1"/>
  <c r="P6" i="13"/>
  <c r="L6" i="13"/>
  <c r="M6" i="13" s="1"/>
  <c r="I6" i="13"/>
  <c r="H6" i="13"/>
  <c r="E6" i="13"/>
  <c r="D6" i="13"/>
  <c r="P5" i="13"/>
  <c r="L5" i="13"/>
  <c r="M5" i="13" s="1"/>
  <c r="H5" i="13"/>
  <c r="I5" i="13" s="1"/>
  <c r="D5" i="13"/>
  <c r="E5" i="13" s="1"/>
  <c r="P4" i="13"/>
  <c r="L4" i="13"/>
  <c r="M4" i="13" s="1"/>
  <c r="H4" i="13"/>
  <c r="I4" i="13" s="1"/>
  <c r="D4" i="13"/>
  <c r="E4" i="13" s="1"/>
  <c r="P3" i="13"/>
  <c r="L3" i="13"/>
  <c r="M3" i="13" s="1"/>
  <c r="H3" i="13"/>
  <c r="I3" i="13" s="1"/>
  <c r="D3" i="13"/>
  <c r="E3" i="13" s="1"/>
  <c r="P2" i="13"/>
  <c r="L2" i="13"/>
  <c r="M2" i="13" s="1"/>
  <c r="H2" i="13"/>
  <c r="I2" i="13" s="1"/>
  <c r="E2" i="13"/>
  <c r="D2" i="13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9" i="11"/>
  <c r="P40" i="11"/>
  <c r="P41" i="11"/>
  <c r="P42" i="11"/>
  <c r="P43" i="11"/>
  <c r="P44" i="11"/>
  <c r="P2" i="11"/>
  <c r="M3" i="11"/>
  <c r="M4" i="11"/>
  <c r="M5" i="11"/>
  <c r="M6" i="11"/>
  <c r="M7" i="11"/>
  <c r="M8" i="11"/>
  <c r="M9" i="11"/>
  <c r="M10" i="11"/>
  <c r="M12" i="11"/>
  <c r="M13" i="11"/>
  <c r="M14" i="11"/>
  <c r="M15" i="11"/>
  <c r="M16" i="11"/>
  <c r="M17" i="11"/>
  <c r="M18" i="11"/>
  <c r="M19" i="11"/>
  <c r="M21" i="11"/>
  <c r="M22" i="11"/>
  <c r="M23" i="11"/>
  <c r="M24" i="11"/>
  <c r="M25" i="11"/>
  <c r="M26" i="11"/>
  <c r="M28" i="11"/>
  <c r="M29" i="11"/>
  <c r="M30" i="11"/>
  <c r="M31" i="11"/>
  <c r="M32" i="11"/>
  <c r="M33" i="11"/>
  <c r="M34" i="11"/>
  <c r="M35" i="11"/>
  <c r="M36" i="11"/>
  <c r="M37" i="11"/>
  <c r="M39" i="11"/>
  <c r="M40" i="11"/>
  <c r="M41" i="11"/>
  <c r="M42" i="11"/>
  <c r="M43" i="11"/>
  <c r="M44" i="11"/>
  <c r="M2" i="11"/>
  <c r="L3" i="11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2" i="11"/>
  <c r="I3" i="11"/>
  <c r="I4" i="11"/>
  <c r="I5" i="11"/>
  <c r="I6" i="11"/>
  <c r="I7" i="11"/>
  <c r="I8" i="11"/>
  <c r="I9" i="11"/>
  <c r="I10" i="11"/>
  <c r="I12" i="11"/>
  <c r="I13" i="11"/>
  <c r="I14" i="11"/>
  <c r="I15" i="11"/>
  <c r="I16" i="11"/>
  <c r="I17" i="11"/>
  <c r="I18" i="11"/>
  <c r="I19" i="11"/>
  <c r="I21" i="11"/>
  <c r="I22" i="11"/>
  <c r="I23" i="11"/>
  <c r="I24" i="11"/>
  <c r="I25" i="11"/>
  <c r="I26" i="11"/>
  <c r="I28" i="11"/>
  <c r="I29" i="11"/>
  <c r="I30" i="11"/>
  <c r="I31" i="11"/>
  <c r="I32" i="11"/>
  <c r="I33" i="11"/>
  <c r="I34" i="11"/>
  <c r="I35" i="11"/>
  <c r="I36" i="11"/>
  <c r="I37" i="11"/>
  <c r="I39" i="11"/>
  <c r="I40" i="11"/>
  <c r="I41" i="11"/>
  <c r="I42" i="11"/>
  <c r="I43" i="11"/>
  <c r="I44" i="11"/>
  <c r="I2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9" i="11"/>
  <c r="H40" i="11"/>
  <c r="H41" i="11"/>
  <c r="H42" i="11"/>
  <c r="H43" i="11"/>
  <c r="H44" i="11"/>
  <c r="H2" i="11"/>
  <c r="E3" i="11"/>
  <c r="E4" i="11"/>
  <c r="E5" i="11"/>
  <c r="E6" i="11"/>
  <c r="E7" i="11"/>
  <c r="E8" i="11"/>
  <c r="E9" i="11"/>
  <c r="E10" i="11"/>
  <c r="E12" i="11"/>
  <c r="E13" i="11"/>
  <c r="E14" i="11"/>
  <c r="E15" i="11"/>
  <c r="E16" i="11"/>
  <c r="E17" i="11"/>
  <c r="E18" i="11"/>
  <c r="E19" i="11"/>
  <c r="E21" i="11"/>
  <c r="E22" i="11"/>
  <c r="E23" i="11"/>
  <c r="E24" i="11"/>
  <c r="E25" i="11"/>
  <c r="E26" i="11"/>
  <c r="E28" i="11"/>
  <c r="E29" i="11"/>
  <c r="E30" i="11"/>
  <c r="E31" i="11"/>
  <c r="E32" i="11"/>
  <c r="E33" i="11"/>
  <c r="E34" i="11"/>
  <c r="E35" i="11"/>
  <c r="E36" i="11"/>
  <c r="E37" i="11"/>
  <c r="E39" i="11"/>
  <c r="E40" i="11"/>
  <c r="E41" i="11"/>
  <c r="E42" i="11"/>
  <c r="E43" i="11"/>
  <c r="E44" i="11"/>
  <c r="E2" i="1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9" i="11"/>
  <c r="D40" i="11"/>
  <c r="D41" i="11"/>
  <c r="D42" i="11"/>
  <c r="D43" i="11"/>
  <c r="D44" i="11"/>
  <c r="D2" i="11"/>
  <c r="K6" i="14" l="1"/>
  <c r="J6" i="14"/>
  <c r="G6" i="14"/>
  <c r="F6" i="14"/>
</calcChain>
</file>

<file path=xl/sharedStrings.xml><?xml version="1.0" encoding="utf-8"?>
<sst xmlns="http://schemas.openxmlformats.org/spreadsheetml/2006/main" count="365" uniqueCount="152">
  <si>
    <t>Localisation origine</t>
  </si>
  <si>
    <t>support</t>
  </si>
  <si>
    <t>section</t>
  </si>
  <si>
    <t>nb docs</t>
  </si>
  <si>
    <t>nb prêts</t>
  </si>
  <si>
    <t>%age prêt</t>
  </si>
  <si>
    <t>nb docs - 5 ans</t>
  </si>
  <si>
    <t>%age - 5 ans</t>
  </si>
  <si>
    <t>nb prêts - 5 ans</t>
  </si>
  <si>
    <t>%age - 5 ans en prêt</t>
  </si>
  <si>
    <t>acq° annuelles</t>
  </si>
  <si>
    <t>âge réel</t>
  </si>
  <si>
    <t>âge théorique</t>
  </si>
  <si>
    <t>livre</t>
  </si>
  <si>
    <t>adultes</t>
  </si>
  <si>
    <t>jeunesse</t>
  </si>
  <si>
    <t>cd</t>
  </si>
  <si>
    <t>dvd</t>
  </si>
  <si>
    <t>Docs adultes</t>
  </si>
  <si>
    <t>Romans adultes</t>
  </si>
  <si>
    <t>Policiers adultes</t>
  </si>
  <si>
    <t>SF adultes</t>
  </si>
  <si>
    <t>Humour adultes</t>
  </si>
  <si>
    <t>Docs jeunesse</t>
  </si>
  <si>
    <t>Grands caractères</t>
  </si>
  <si>
    <t>BD adultes</t>
  </si>
  <si>
    <t>Mangas adultes</t>
  </si>
  <si>
    <t>Poésie adultes</t>
  </si>
  <si>
    <t>Fonds ados</t>
  </si>
  <si>
    <t>Romans jeunesse</t>
  </si>
  <si>
    <t>Albums</t>
  </si>
  <si>
    <t>Livres animés</t>
  </si>
  <si>
    <t>Livres en braille</t>
  </si>
  <si>
    <t>BD jeunesse</t>
  </si>
  <si>
    <t>Mangas jeunesse</t>
  </si>
  <si>
    <t>CD adultes</t>
  </si>
  <si>
    <t>Livres CD adultes</t>
  </si>
  <si>
    <t>CD jeunesse</t>
  </si>
  <si>
    <t>Livres CD jeunesse</t>
  </si>
  <si>
    <t>DVD fiction adultes</t>
  </si>
  <si>
    <t>DVD fiction jeunesse</t>
  </si>
  <si>
    <t>DVD documentaires adultes</t>
  </si>
  <si>
    <t>DVD documentaires jeunesse</t>
  </si>
  <si>
    <t>VO adultes</t>
  </si>
  <si>
    <t>VO jeunesse</t>
  </si>
  <si>
    <t>Comptines</t>
  </si>
  <si>
    <t>Théâtre jeunesse</t>
  </si>
  <si>
    <t>Poésie jeunesse</t>
  </si>
  <si>
    <t>Contes jeunesse</t>
  </si>
  <si>
    <t>Dyslexie</t>
  </si>
  <si>
    <t>Kamishibaï</t>
  </si>
  <si>
    <t>Album grand format</t>
  </si>
  <si>
    <t>Séries longues</t>
  </si>
  <si>
    <t>Total Livres</t>
  </si>
  <si>
    <t>Total CD</t>
  </si>
  <si>
    <t>Total DVD</t>
  </si>
  <si>
    <t>TOTAL</t>
  </si>
  <si>
    <t>Total Livres Adultes</t>
  </si>
  <si>
    <t>Total Livres Jeunesse</t>
  </si>
  <si>
    <t>Loire-Atlantique (adultes)</t>
  </si>
  <si>
    <t>informatique (adultes)</t>
  </si>
  <si>
    <t>médias (adultes)</t>
  </si>
  <si>
    <t>psychologie (adultes)</t>
  </si>
  <si>
    <t>philosophie (adultes)</t>
  </si>
  <si>
    <t>religions (adultes)</t>
  </si>
  <si>
    <t>société (adultes)</t>
  </si>
  <si>
    <t>langues (adultes)</t>
  </si>
  <si>
    <t>faune et flore (adultes)</t>
  </si>
  <si>
    <t>sciences (adultes)</t>
  </si>
  <si>
    <t>cuisine (adultes)</t>
  </si>
  <si>
    <t>santé (adultes)</t>
  </si>
  <si>
    <t>jardinage (adultes)</t>
  </si>
  <si>
    <t>technologies (adultes)</t>
  </si>
  <si>
    <t>loisirs créatifs (adultes)</t>
  </si>
  <si>
    <t>sports et jeux (adultes)</t>
  </si>
  <si>
    <t>arts (adultes)</t>
  </si>
  <si>
    <t>géographie (adultes)</t>
  </si>
  <si>
    <t>histoire (adultes)</t>
  </si>
  <si>
    <t>littératures (adultes)</t>
  </si>
  <si>
    <t>Loire-Atlantique (jeunesse)</t>
  </si>
  <si>
    <t>informatique (jeunesse)</t>
  </si>
  <si>
    <t>médias (jeunesse)</t>
  </si>
  <si>
    <t>psychologie (jeunesse)</t>
  </si>
  <si>
    <t>philosophie (jeunesse)</t>
  </si>
  <si>
    <t>religions (jeunesse)</t>
  </si>
  <si>
    <t>société (jeunesse)</t>
  </si>
  <si>
    <t>langues (jeunesse)</t>
  </si>
  <si>
    <t>faune et flore (jeunesse)</t>
  </si>
  <si>
    <t>sciences (jeunesse)</t>
  </si>
  <si>
    <t>cuisine (jeunesse)</t>
  </si>
  <si>
    <t>santé (jeunesse)</t>
  </si>
  <si>
    <t>jardinage (jeunesse)</t>
  </si>
  <si>
    <t>technologies (jeunesse)</t>
  </si>
  <si>
    <t>loisirs créatifs (jeunesse)</t>
  </si>
  <si>
    <t>sports et jeux (jeunesse)</t>
  </si>
  <si>
    <t>arts (jeunesse)</t>
  </si>
  <si>
    <t>géographie (jeunesse)</t>
  </si>
  <si>
    <t>histoire (jeunesse)</t>
  </si>
  <si>
    <t>littératures (jeunesse)</t>
  </si>
  <si>
    <t>nb docs 2021</t>
  </si>
  <si>
    <t>nb docs 2022</t>
  </si>
  <si>
    <t>evol nb docs</t>
  </si>
  <si>
    <t>evol %age nb docs</t>
  </si>
  <si>
    <t>nb prêts 2021</t>
  </si>
  <si>
    <t>nb prêts 2022</t>
  </si>
  <si>
    <t>evol nb prêts</t>
  </si>
  <si>
    <t>evol %age nb prêts</t>
  </si>
  <si>
    <t>nb prêts - 5 ans 2021</t>
  </si>
  <si>
    <t>nb prêts - 5 ans 2022</t>
  </si>
  <si>
    <t>evol nb prêts - 5 ans</t>
  </si>
  <si>
    <t>evol %age nb prêts - 5 ans</t>
  </si>
  <si>
    <t>âge réel 2021</t>
  </si>
  <si>
    <t>âge réel 2022</t>
  </si>
  <si>
    <t>évolution âge réel</t>
  </si>
  <si>
    <t>CS3</t>
  </si>
  <si>
    <t>%age nb prêts</t>
  </si>
  <si>
    <t>%age prêts - 5 ans</t>
  </si>
  <si>
    <t>acq° 2 ans</t>
  </si>
  <si>
    <t>Petite Enfance</t>
  </si>
  <si>
    <t>Première Lecture</t>
  </si>
  <si>
    <t>BD</t>
  </si>
  <si>
    <t>SF</t>
  </si>
  <si>
    <t>Facile à lire</t>
  </si>
  <si>
    <t>acq° 2023</t>
  </si>
  <si>
    <t>séries longues</t>
  </si>
  <si>
    <t>Kamishibai</t>
  </si>
  <si>
    <t>nb docs 2023</t>
  </si>
  <si>
    <t>nb prêts 2023</t>
  </si>
  <si>
    <t>nb prêts - 5 ans 2023</t>
  </si>
  <si>
    <t>âge réel 2023</t>
  </si>
  <si>
    <t>en prêt</t>
  </si>
  <si>
    <t>POL</t>
  </si>
  <si>
    <t>Romans</t>
  </si>
  <si>
    <t>mangas</t>
  </si>
  <si>
    <t>TOTAL romans</t>
  </si>
  <si>
    <t>Total BD / mangas</t>
  </si>
  <si>
    <t>b SF</t>
  </si>
  <si>
    <t>c Policiers</t>
  </si>
  <si>
    <t>m Animation (film)</t>
  </si>
  <si>
    <t>n Aventure (film)</t>
  </si>
  <si>
    <t>o Comédie (film)</t>
  </si>
  <si>
    <t>p Drame (film)</t>
  </si>
  <si>
    <t>q Comédie dramatique (film)</t>
  </si>
  <si>
    <t>r Historique (film)</t>
  </si>
  <si>
    <t>s Horreur (film)</t>
  </si>
  <si>
    <t>t Musical (film)</t>
  </si>
  <si>
    <t>u Western (film)</t>
  </si>
  <si>
    <t>Total</t>
  </si>
  <si>
    <t>01 Disponible</t>
  </si>
  <si>
    <t>02 Sorti</t>
  </si>
  <si>
    <t>tx prêt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</si>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</sst>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auto="1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medium">
        <color auto="1"/>
      </right>
      <top style="medium">
        <color rgb="FFFF0000"/>
      </top>
      <bottom style="medium">
        <color rgb="FFFF0000"/>
      </bottom>
      <diagonal/>
    </border>
    <border>
      <left/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rgb="FFFF0000"/>
      </top>
      <bottom style="thin">
        <color auto="1"/>
      </bottom>
      <diagonal/>
    </border>
    <border>
      <left/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/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 style="medium">
        <color rgb="FFFF0000"/>
      </bottom>
      <diagonal/>
    </border>
    <border>
      <left style="thin">
        <color auto="1"/>
      </left>
      <right style="medium">
        <color auto="1"/>
      </right>
      <top/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/>
      <bottom style="medium">
        <color rgb="FFFF0000"/>
      </bottom>
      <diagonal/>
    </border>
    <border>
      <left style="thin">
        <color auto="1"/>
      </left>
      <right style="medium">
        <color rgb="FFFF0000"/>
      </right>
      <top/>
      <bottom style="medium">
        <color rgb="FFFF0000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22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1" fontId="0" fillId="0" borderId="2" xfId="0" applyNumberForma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16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164" fontId="0" fillId="0" borderId="8" xfId="0" applyNumberFormat="1" applyBorder="1" applyAlignment="1">
      <alignment horizontal="left"/>
    </xf>
    <xf numFmtId="1" fontId="0" fillId="0" borderId="8" xfId="0" applyNumberFormat="1" applyBorder="1" applyAlignment="1">
      <alignment horizontal="left"/>
    </xf>
    <xf numFmtId="164" fontId="0" fillId="3" borderId="2" xfId="0" applyNumberFormat="1" applyFill="1" applyBorder="1" applyAlignment="1">
      <alignment horizontal="left"/>
    </xf>
    <xf numFmtId="164" fontId="0" fillId="3" borderId="5" xfId="0" applyNumberFormat="1" applyFill="1" applyBorder="1" applyAlignment="1">
      <alignment horizontal="left"/>
    </xf>
    <xf numFmtId="164" fontId="0" fillId="3" borderId="8" xfId="0" applyNumberFormat="1" applyFill="1" applyBorder="1" applyAlignment="1">
      <alignment horizontal="left"/>
    </xf>
    <xf numFmtId="164" fontId="0" fillId="3" borderId="3" xfId="0" applyNumberFormat="1" applyFill="1" applyBorder="1" applyAlignment="1">
      <alignment horizontal="left"/>
    </xf>
    <xf numFmtId="164" fontId="0" fillId="3" borderId="6" xfId="0" applyNumberFormat="1" applyFill="1" applyBorder="1" applyAlignment="1">
      <alignment horizontal="left"/>
    </xf>
    <xf numFmtId="164" fontId="0" fillId="3" borderId="9" xfId="0" applyNumberFormat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64" fontId="1" fillId="3" borderId="11" xfId="0" applyNumberFormat="1" applyFont="1" applyFill="1" applyBorder="1" applyAlignment="1">
      <alignment horizontal="left"/>
    </xf>
    <xf numFmtId="164" fontId="1" fillId="0" borderId="11" xfId="0" applyNumberFormat="1" applyFont="1" applyBorder="1" applyAlignment="1">
      <alignment horizontal="left"/>
    </xf>
    <xf numFmtId="164" fontId="1" fillId="3" borderId="12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164" fontId="0" fillId="3" borderId="17" xfId="0" applyNumberFormat="1" applyFill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0" fillId="3" borderId="18" xfId="0" applyNumberForma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164" fontId="0" fillId="3" borderId="14" xfId="0" applyNumberFormat="1" applyFill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0" fillId="3" borderId="15" xfId="0" applyNumberForma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4" fontId="0" fillId="0" borderId="9" xfId="0" applyNumberFormat="1" applyBorder="1"/>
    <xf numFmtId="164" fontId="0" fillId="3" borderId="5" xfId="0" applyNumberFormat="1" applyFill="1" applyBorder="1"/>
    <xf numFmtId="164" fontId="0" fillId="3" borderId="8" xfId="0" applyNumberFormat="1" applyFill="1" applyBorder="1"/>
    <xf numFmtId="0" fontId="0" fillId="0" borderId="20" xfId="0" applyBorder="1" applyAlignment="1">
      <alignment horizontal="left"/>
    </xf>
    <xf numFmtId="164" fontId="0" fillId="3" borderId="20" xfId="0" applyNumberFormat="1" applyFill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4" fontId="0" fillId="3" borderId="21" xfId="0" applyNumberForma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9" xfId="0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left"/>
    </xf>
    <xf numFmtId="164" fontId="4" fillId="3" borderId="6" xfId="0" applyNumberFormat="1" applyFont="1" applyFill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4" fillId="2" borderId="4" xfId="0" applyFont="1" applyFill="1" applyBorder="1" applyAlignment="1">
      <alignment horizontal="left"/>
    </xf>
    <xf numFmtId="0" fontId="0" fillId="3" borderId="5" xfId="0" applyFill="1" applyBorder="1"/>
    <xf numFmtId="0" fontId="0" fillId="3" borderId="8" xfId="0" applyFill="1" applyBorder="1"/>
    <xf numFmtId="0" fontId="1" fillId="0" borderId="22" xfId="0" applyFont="1" applyBorder="1"/>
    <xf numFmtId="0" fontId="1" fillId="0" borderId="23" xfId="0" applyFont="1" applyBorder="1"/>
    <xf numFmtId="0" fontId="0" fillId="3" borderId="24" xfId="0" applyFill="1" applyBorder="1"/>
    <xf numFmtId="0" fontId="0" fillId="3" borderId="25" xfId="0" applyFill="1" applyBorder="1"/>
    <xf numFmtId="164" fontId="0" fillId="3" borderId="24" xfId="0" applyNumberFormat="1" applyFill="1" applyBorder="1"/>
    <xf numFmtId="164" fontId="0" fillId="3" borderId="25" xfId="0" applyNumberFormat="1" applyFill="1" applyBorder="1"/>
    <xf numFmtId="0" fontId="1" fillId="0" borderId="28" xfId="0" applyFont="1" applyBorder="1"/>
    <xf numFmtId="0" fontId="0" fillId="0" borderId="13" xfId="0" applyBorder="1"/>
    <xf numFmtId="0" fontId="0" fillId="0" borderId="14" xfId="0" applyBorder="1"/>
    <xf numFmtId="164" fontId="0" fillId="0" borderId="15" xfId="0" applyNumberFormat="1" applyBorder="1"/>
    <xf numFmtId="0" fontId="0" fillId="3" borderId="29" xfId="0" applyFill="1" applyBorder="1"/>
    <xf numFmtId="0" fontId="0" fillId="3" borderId="14" xfId="0" applyFill="1" applyBorder="1"/>
    <xf numFmtId="164" fontId="0" fillId="3" borderId="30" xfId="0" applyNumberFormat="1" applyFill="1" applyBorder="1"/>
    <xf numFmtId="164" fontId="0" fillId="3" borderId="29" xfId="0" applyNumberFormat="1" applyFill="1" applyBorder="1"/>
    <xf numFmtId="164" fontId="0" fillId="3" borderId="14" xfId="0" applyNumberFormat="1" applyFill="1" applyBorder="1"/>
    <xf numFmtId="164" fontId="0" fillId="3" borderId="15" xfId="0" applyNumberFormat="1" applyFill="1" applyBorder="1"/>
    <xf numFmtId="0" fontId="1" fillId="4" borderId="31" xfId="0" applyFont="1" applyFill="1" applyBorder="1" applyAlignment="1">
      <alignment wrapText="1"/>
    </xf>
    <xf numFmtId="0" fontId="1" fillId="4" borderId="19" xfId="0" applyFont="1" applyFill="1" applyBorder="1" applyAlignment="1">
      <alignment wrapText="1"/>
    </xf>
    <xf numFmtId="0" fontId="1" fillId="4" borderId="20" xfId="0" applyFont="1" applyFill="1" applyBorder="1" applyAlignment="1">
      <alignment wrapText="1"/>
    </xf>
    <xf numFmtId="0" fontId="1" fillId="4" borderId="21" xfId="0" applyFont="1" applyFill="1" applyBorder="1" applyAlignment="1">
      <alignment wrapText="1"/>
    </xf>
    <xf numFmtId="0" fontId="1" fillId="4" borderId="32" xfId="0" applyFont="1" applyFill="1" applyBorder="1" applyAlignment="1">
      <alignment wrapText="1"/>
    </xf>
    <xf numFmtId="0" fontId="1" fillId="4" borderId="33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vertical="center" wrapText="1"/>
    </xf>
    <xf numFmtId="164" fontId="0" fillId="3" borderId="5" xfId="0" applyNumberFormat="1" applyFill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0" fillId="3" borderId="8" xfId="0" applyNumberFormat="1" applyFill="1" applyBorder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0" fontId="4" fillId="0" borderId="4" xfId="0" applyFont="1" applyBorder="1"/>
    <xf numFmtId="0" fontId="4" fillId="0" borderId="5" xfId="0" applyFont="1" applyBorder="1"/>
    <xf numFmtId="0" fontId="4" fillId="3" borderId="24" xfId="0" applyFont="1" applyFill="1" applyBorder="1"/>
    <xf numFmtId="0" fontId="4" fillId="3" borderId="5" xfId="0" applyFont="1" applyFill="1" applyBorder="1"/>
    <xf numFmtId="164" fontId="4" fillId="3" borderId="24" xfId="0" applyNumberFormat="1" applyFont="1" applyFill="1" applyBorder="1"/>
    <xf numFmtId="164" fontId="4" fillId="3" borderId="5" xfId="0" applyNumberFormat="1" applyFont="1" applyFill="1" applyBorder="1"/>
    <xf numFmtId="0" fontId="4" fillId="0" borderId="0" xfId="0" applyFont="1"/>
    <xf numFmtId="0" fontId="0" fillId="0" borderId="9" xfId="0" applyBorder="1"/>
    <xf numFmtId="0" fontId="0" fillId="0" borderId="6" xfId="0" applyBorder="1"/>
    <xf numFmtId="0" fontId="0" fillId="2" borderId="34" xfId="0" applyFill="1" applyBorder="1" applyAlignment="1">
      <alignment horizontal="left"/>
    </xf>
    <xf numFmtId="0" fontId="0" fillId="0" borderId="35" xfId="0" applyBorder="1" applyAlignment="1">
      <alignment horizontal="left"/>
    </xf>
    <xf numFmtId="164" fontId="0" fillId="3" borderId="35" xfId="0" applyNumberFormat="1" applyFill="1" applyBorder="1" applyAlignment="1">
      <alignment horizontal="left"/>
    </xf>
    <xf numFmtId="164" fontId="0" fillId="0" borderId="35" xfId="0" applyNumberFormat="1" applyBorder="1" applyAlignment="1">
      <alignment horizontal="left"/>
    </xf>
    <xf numFmtId="164" fontId="0" fillId="3" borderId="36" xfId="0" applyNumberFormat="1" applyFill="1" applyBorder="1" applyAlignment="1">
      <alignment horizontal="left"/>
    </xf>
    <xf numFmtId="1" fontId="0" fillId="0" borderId="0" xfId="0" applyNumberFormat="1"/>
    <xf numFmtId="0" fontId="1" fillId="0" borderId="37" xfId="0" applyFont="1" applyBorder="1"/>
    <xf numFmtId="0" fontId="0" fillId="0" borderId="1" xfId="0" applyBorder="1"/>
    <xf numFmtId="0" fontId="0" fillId="0" borderId="2" xfId="0" applyBorder="1"/>
    <xf numFmtId="164" fontId="0" fillId="0" borderId="3" xfId="0" applyNumberFormat="1" applyBorder="1"/>
    <xf numFmtId="0" fontId="0" fillId="3" borderId="38" xfId="0" applyFill="1" applyBorder="1"/>
    <xf numFmtId="0" fontId="0" fillId="3" borderId="2" xfId="0" applyFill="1" applyBorder="1"/>
    <xf numFmtId="164" fontId="0" fillId="3" borderId="39" xfId="0" applyNumberFormat="1" applyFill="1" applyBorder="1"/>
    <xf numFmtId="164" fontId="0" fillId="3" borderId="38" xfId="0" applyNumberFormat="1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0" fontId="1" fillId="0" borderId="40" xfId="0" applyFont="1" applyBorder="1"/>
    <xf numFmtId="0" fontId="0" fillId="0" borderId="34" xfId="0" applyBorder="1"/>
    <xf numFmtId="0" fontId="0" fillId="0" borderId="35" xfId="0" applyBorder="1"/>
    <xf numFmtId="0" fontId="0" fillId="0" borderId="17" xfId="0" applyBorder="1"/>
    <xf numFmtId="164" fontId="0" fillId="0" borderId="18" xfId="0" applyNumberFormat="1" applyBorder="1"/>
    <xf numFmtId="0" fontId="0" fillId="3" borderId="41" xfId="0" applyFill="1" applyBorder="1"/>
    <xf numFmtId="0" fontId="0" fillId="3" borderId="35" xfId="0" applyFill="1" applyBorder="1"/>
    <xf numFmtId="0" fontId="0" fillId="3" borderId="17" xfId="0" applyFill="1" applyBorder="1"/>
    <xf numFmtId="164" fontId="0" fillId="3" borderId="42" xfId="0" applyNumberFormat="1" applyFill="1" applyBorder="1"/>
    <xf numFmtId="164" fontId="0" fillId="3" borderId="41" xfId="0" applyNumberFormat="1" applyFill="1" applyBorder="1"/>
    <xf numFmtId="164" fontId="0" fillId="3" borderId="35" xfId="0" applyNumberFormat="1" applyFill="1" applyBorder="1"/>
    <xf numFmtId="164" fontId="0" fillId="3" borderId="18" xfId="0" applyNumberFormat="1" applyFill="1" applyBorder="1"/>
    <xf numFmtId="0" fontId="1" fillId="0" borderId="43" xfId="0" applyFont="1" applyBorder="1"/>
    <xf numFmtId="0" fontId="0" fillId="0" borderId="44" xfId="0" applyBorder="1"/>
    <xf numFmtId="0" fontId="0" fillId="0" borderId="45" xfId="0" applyBorder="1"/>
    <xf numFmtId="164" fontId="0" fillId="0" borderId="46" xfId="0" applyNumberFormat="1" applyBorder="1"/>
    <xf numFmtId="0" fontId="0" fillId="3" borderId="47" xfId="0" applyFill="1" applyBorder="1"/>
    <xf numFmtId="0" fontId="0" fillId="3" borderId="45" xfId="0" applyFill="1" applyBorder="1"/>
    <xf numFmtId="164" fontId="0" fillId="3" borderId="48" xfId="0" applyNumberFormat="1" applyFill="1" applyBorder="1"/>
    <xf numFmtId="164" fontId="0" fillId="3" borderId="47" xfId="0" applyNumberFormat="1" applyFill="1" applyBorder="1"/>
    <xf numFmtId="164" fontId="0" fillId="3" borderId="45" xfId="0" applyNumberFormat="1" applyFill="1" applyBorder="1"/>
    <xf numFmtId="164" fontId="0" fillId="3" borderId="49" xfId="0" applyNumberFormat="1" applyFill="1" applyBorder="1"/>
    <xf numFmtId="0" fontId="3" fillId="0" borderId="50" xfId="0" applyFont="1" applyBorder="1"/>
    <xf numFmtId="0" fontId="4" fillId="0" borderId="51" xfId="0" applyFont="1" applyBorder="1"/>
    <xf numFmtId="0" fontId="4" fillId="0" borderId="52" xfId="0" applyFont="1" applyBorder="1"/>
    <xf numFmtId="0" fontId="0" fillId="0" borderId="52" xfId="0" applyBorder="1"/>
    <xf numFmtId="164" fontId="0" fillId="0" borderId="53" xfId="0" applyNumberFormat="1" applyBorder="1"/>
    <xf numFmtId="0" fontId="4" fillId="3" borderId="54" xfId="0" applyFont="1" applyFill="1" applyBorder="1"/>
    <xf numFmtId="0" fontId="4" fillId="3" borderId="52" xfId="0" applyFont="1" applyFill="1" applyBorder="1"/>
    <xf numFmtId="0" fontId="0" fillId="3" borderId="52" xfId="0" applyFill="1" applyBorder="1"/>
    <xf numFmtId="164" fontId="0" fillId="3" borderId="55" xfId="0" applyNumberFormat="1" applyFill="1" applyBorder="1"/>
    <xf numFmtId="164" fontId="4" fillId="3" borderId="54" xfId="0" applyNumberFormat="1" applyFont="1" applyFill="1" applyBorder="1"/>
    <xf numFmtId="164" fontId="4" fillId="3" borderId="52" xfId="0" applyNumberFormat="1" applyFont="1" applyFill="1" applyBorder="1"/>
    <xf numFmtId="164" fontId="0" fillId="3" borderId="56" xfId="0" applyNumberFormat="1" applyFill="1" applyBorder="1"/>
    <xf numFmtId="0" fontId="3" fillId="0" borderId="57" xfId="0" applyFont="1" applyBorder="1"/>
    <xf numFmtId="164" fontId="0" fillId="3" borderId="58" xfId="0" applyNumberFormat="1" applyFill="1" applyBorder="1"/>
    <xf numFmtId="0" fontId="3" fillId="0" borderId="59" xfId="0" applyFont="1" applyBorder="1"/>
    <xf numFmtId="0" fontId="4" fillId="0" borderId="60" xfId="0" applyFont="1" applyBorder="1"/>
    <xf numFmtId="0" fontId="4" fillId="0" borderId="61" xfId="0" applyFont="1" applyBorder="1"/>
    <xf numFmtId="0" fontId="0" fillId="0" borderId="62" xfId="0" applyBorder="1"/>
    <xf numFmtId="164" fontId="0" fillId="0" borderId="63" xfId="0" applyNumberFormat="1" applyBorder="1"/>
    <xf numFmtId="0" fontId="4" fillId="3" borderId="64" xfId="0" applyFont="1" applyFill="1" applyBorder="1"/>
    <xf numFmtId="0" fontId="4" fillId="3" borderId="61" xfId="0" applyFont="1" applyFill="1" applyBorder="1"/>
    <xf numFmtId="0" fontId="0" fillId="3" borderId="62" xfId="0" applyFill="1" applyBorder="1"/>
    <xf numFmtId="164" fontId="0" fillId="3" borderId="65" xfId="0" applyNumberFormat="1" applyFill="1" applyBorder="1"/>
    <xf numFmtId="164" fontId="4" fillId="3" borderId="64" xfId="0" applyNumberFormat="1" applyFont="1" applyFill="1" applyBorder="1"/>
    <xf numFmtId="164" fontId="4" fillId="3" borderId="61" xfId="0" applyNumberFormat="1" applyFont="1" applyFill="1" applyBorder="1"/>
    <xf numFmtId="164" fontId="0" fillId="3" borderId="66" xfId="0" applyNumberForma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64" fontId="0" fillId="0" borderId="4" xfId="0" applyNumberFormat="1" applyBorder="1"/>
    <xf numFmtId="164" fontId="0" fillId="0" borderId="7" xfId="0" applyNumberFormat="1" applyBorder="1"/>
    <xf numFmtId="0" fontId="1" fillId="5" borderId="22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5" borderId="24" xfId="0" applyFont="1" applyFill="1" applyBorder="1"/>
    <xf numFmtId="0" fontId="1" fillId="5" borderId="26" xfId="0" applyFont="1" applyFill="1" applyBorder="1"/>
    <xf numFmtId="164" fontId="1" fillId="5" borderId="4" xfId="0" applyNumberFormat="1" applyFont="1" applyFill="1" applyBorder="1"/>
    <xf numFmtId="164" fontId="1" fillId="5" borderId="6" xfId="0" applyNumberFormat="1" applyFont="1" applyFill="1" applyBorder="1"/>
    <xf numFmtId="164" fontId="0" fillId="5" borderId="4" xfId="0" applyNumberFormat="1" applyFill="1" applyBorder="1"/>
    <xf numFmtId="164" fontId="0" fillId="5" borderId="6" xfId="0" applyNumberFormat="1" applyFill="1" applyBorder="1"/>
    <xf numFmtId="0" fontId="1" fillId="5" borderId="37" xfId="0" applyFont="1" applyFill="1" applyBorder="1"/>
    <xf numFmtId="0" fontId="1" fillId="5" borderId="0" xfId="0" applyFont="1" applyFill="1"/>
    <xf numFmtId="0" fontId="0" fillId="0" borderId="67" xfId="0" applyBorder="1"/>
    <xf numFmtId="164" fontId="0" fillId="0" borderId="16" xfId="0" applyNumberFormat="1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64" fontId="1" fillId="0" borderId="8" xfId="0" applyNumberFormat="1" applyFont="1" applyBorder="1"/>
    <xf numFmtId="164" fontId="5" fillId="0" borderId="8" xfId="0" applyNumberFormat="1" applyFont="1" applyBorder="1"/>
    <xf numFmtId="164" fontId="8" fillId="0" borderId="8" xfId="0" applyNumberFormat="1" applyFont="1" applyBorder="1"/>
    <xf numFmtId="164" fontId="1" fillId="0" borderId="9" xfId="0" applyNumberFormat="1" applyFont="1" applyBorder="1"/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8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46" sqref="E46"/>
    </sheetView>
  </sheetViews>
  <sheetFormatPr baseColWidth="10" defaultColWidth="9.140625" defaultRowHeight="15" x14ac:dyDescent="0.25"/>
  <cols>
    <col min="1" max="1" width="32.85546875" customWidth="1"/>
    <col min="6" max="6" width="12.28515625" style="1" customWidth="1"/>
    <col min="7" max="7" width="14.85546875" customWidth="1"/>
    <col min="8" max="8" width="13.42578125" style="1" customWidth="1"/>
    <col min="9" max="9" width="15" customWidth="1"/>
    <col min="10" max="10" width="20.140625" style="1" customWidth="1"/>
    <col min="12" max="12" width="15.42578125" customWidth="1"/>
    <col min="13" max="13" width="9.140625" style="1"/>
    <col min="14" max="14" width="14.85546875" style="1" customWidth="1"/>
  </cols>
  <sheetData>
    <row r="1" spans="1:14" s="2" customFormat="1" ht="21" customHeight="1" thickBot="1" x14ac:dyDescent="0.3">
      <c r="A1" s="21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3" t="s">
        <v>5</v>
      </c>
      <c r="G1" s="22" t="s">
        <v>6</v>
      </c>
      <c r="H1" s="24" t="s">
        <v>7</v>
      </c>
      <c r="I1" s="22" t="s">
        <v>8</v>
      </c>
      <c r="J1" s="23" t="s">
        <v>9</v>
      </c>
      <c r="K1" s="22" t="s">
        <v>123</v>
      </c>
      <c r="L1" s="22" t="s">
        <v>10</v>
      </c>
      <c r="M1" s="23" t="s">
        <v>11</v>
      </c>
      <c r="N1" s="25" t="s">
        <v>12</v>
      </c>
    </row>
    <row r="2" spans="1:14" x14ac:dyDescent="0.25">
      <c r="A2" s="26" t="s">
        <v>19</v>
      </c>
      <c r="B2" s="4" t="s">
        <v>13</v>
      </c>
      <c r="C2" s="4" t="s">
        <v>14</v>
      </c>
      <c r="D2" s="4">
        <v>14922</v>
      </c>
      <c r="E2" s="4">
        <v>10268</v>
      </c>
      <c r="F2" s="15">
        <v>68.811151320198363</v>
      </c>
      <c r="G2" s="4">
        <v>5179</v>
      </c>
      <c r="H2" s="5">
        <v>34.707143814502075</v>
      </c>
      <c r="I2" s="4">
        <v>4061</v>
      </c>
      <c r="J2" s="15">
        <v>78.412821007916591</v>
      </c>
      <c r="K2" s="4">
        <v>956</v>
      </c>
      <c r="L2" s="4">
        <v>991</v>
      </c>
      <c r="M2" s="15">
        <v>6.7347184986595172</v>
      </c>
      <c r="N2" s="18">
        <v>7.528758829465187</v>
      </c>
    </row>
    <row r="3" spans="1:14" x14ac:dyDescent="0.25">
      <c r="A3" s="27" t="s">
        <v>20</v>
      </c>
      <c r="B3" s="8" t="s">
        <v>13</v>
      </c>
      <c r="C3" s="8" t="s">
        <v>14</v>
      </c>
      <c r="D3" s="8">
        <v>7254</v>
      </c>
      <c r="E3" s="8">
        <v>5495</v>
      </c>
      <c r="F3" s="16">
        <v>75.751309622277361</v>
      </c>
      <c r="G3" s="8">
        <v>2628</v>
      </c>
      <c r="H3" s="9">
        <v>36.228287841191069</v>
      </c>
      <c r="I3" s="8">
        <v>2307</v>
      </c>
      <c r="J3" s="16">
        <v>87.785388127853878</v>
      </c>
      <c r="K3" s="8">
        <v>459</v>
      </c>
      <c r="L3" s="8">
        <v>446</v>
      </c>
      <c r="M3" s="16">
        <v>6.4217673007995586</v>
      </c>
      <c r="N3" s="19">
        <v>8.1322869955156953</v>
      </c>
    </row>
    <row r="4" spans="1:14" x14ac:dyDescent="0.25">
      <c r="A4" s="27" t="s">
        <v>21</v>
      </c>
      <c r="B4" s="8" t="s">
        <v>13</v>
      </c>
      <c r="C4" s="8" t="s">
        <v>14</v>
      </c>
      <c r="D4" s="8">
        <v>3470</v>
      </c>
      <c r="E4" s="8">
        <v>2752</v>
      </c>
      <c r="F4" s="16">
        <v>79.308357348703169</v>
      </c>
      <c r="G4" s="8">
        <v>1252</v>
      </c>
      <c r="H4" s="9">
        <v>36.080691642651296</v>
      </c>
      <c r="I4" s="8">
        <v>1085</v>
      </c>
      <c r="J4" s="16">
        <v>86.66134185303514</v>
      </c>
      <c r="K4" s="8">
        <v>199</v>
      </c>
      <c r="L4" s="8">
        <v>223</v>
      </c>
      <c r="M4" s="16">
        <v>6.4682997118155621</v>
      </c>
      <c r="N4" s="19">
        <v>7.7802690582959642</v>
      </c>
    </row>
    <row r="5" spans="1:14" x14ac:dyDescent="0.25">
      <c r="A5" s="27" t="s">
        <v>22</v>
      </c>
      <c r="B5" s="8" t="s">
        <v>13</v>
      </c>
      <c r="C5" s="8" t="s">
        <v>14</v>
      </c>
      <c r="D5" s="8">
        <v>313</v>
      </c>
      <c r="E5" s="8">
        <v>165</v>
      </c>
      <c r="F5" s="16">
        <v>52.715654952076676</v>
      </c>
      <c r="G5" s="8">
        <v>82</v>
      </c>
      <c r="H5" s="9">
        <v>26.19808306709265</v>
      </c>
      <c r="I5" s="8">
        <v>41</v>
      </c>
      <c r="J5" s="16">
        <v>50</v>
      </c>
      <c r="K5" s="8">
        <v>3</v>
      </c>
      <c r="L5" s="8">
        <v>12.5</v>
      </c>
      <c r="M5" s="16">
        <v>6.6102236421725236</v>
      </c>
      <c r="N5" s="19">
        <v>12.52</v>
      </c>
    </row>
    <row r="6" spans="1:14" x14ac:dyDescent="0.25">
      <c r="A6" s="27" t="s">
        <v>24</v>
      </c>
      <c r="B6" s="8" t="s">
        <v>13</v>
      </c>
      <c r="C6" s="8" t="s">
        <v>14</v>
      </c>
      <c r="D6" s="8">
        <v>7770</v>
      </c>
      <c r="E6" s="8">
        <v>6282</v>
      </c>
      <c r="F6" s="16">
        <v>80.849420849420852</v>
      </c>
      <c r="G6" s="8">
        <v>2803</v>
      </c>
      <c r="H6" s="9">
        <v>36.074646074646076</v>
      </c>
      <c r="I6" s="8">
        <v>2411</v>
      </c>
      <c r="J6" s="16">
        <v>86.014983945772386</v>
      </c>
      <c r="K6" s="8">
        <v>500</v>
      </c>
      <c r="L6" s="8">
        <v>545.5</v>
      </c>
      <c r="M6" s="16">
        <v>6.6333976833976838</v>
      </c>
      <c r="N6" s="19">
        <v>7.1219065077910173</v>
      </c>
    </row>
    <row r="7" spans="1:14" x14ac:dyDescent="0.25">
      <c r="A7" s="27" t="s">
        <v>25</v>
      </c>
      <c r="B7" s="8" t="s">
        <v>13</v>
      </c>
      <c r="C7" s="8" t="s">
        <v>14</v>
      </c>
      <c r="D7" s="8">
        <v>10804</v>
      </c>
      <c r="E7" s="8">
        <v>8165</v>
      </c>
      <c r="F7" s="16">
        <v>75.573861532765648</v>
      </c>
      <c r="G7" s="8">
        <v>4280</v>
      </c>
      <c r="H7" s="9">
        <v>39.614957423176598</v>
      </c>
      <c r="I7" s="8">
        <v>3482</v>
      </c>
      <c r="J7" s="16">
        <v>81.355140186915889</v>
      </c>
      <c r="K7" s="8">
        <v>742</v>
      </c>
      <c r="L7" s="8">
        <v>749.5</v>
      </c>
      <c r="M7" s="16">
        <v>6.907487967419474</v>
      </c>
      <c r="N7" s="19">
        <v>7.2074716477651766</v>
      </c>
    </row>
    <row r="8" spans="1:14" x14ac:dyDescent="0.25">
      <c r="A8" s="27" t="s">
        <v>26</v>
      </c>
      <c r="B8" s="8" t="s">
        <v>13</v>
      </c>
      <c r="C8" s="8" t="s">
        <v>14</v>
      </c>
      <c r="D8" s="8">
        <v>1535</v>
      </c>
      <c r="E8" s="8">
        <v>1101</v>
      </c>
      <c r="F8" s="16">
        <v>71.726384364820845</v>
      </c>
      <c r="G8" s="8">
        <v>271</v>
      </c>
      <c r="H8" s="9">
        <v>17.65472312703583</v>
      </c>
      <c r="I8" s="8">
        <v>247</v>
      </c>
      <c r="J8" s="16">
        <v>91.14391143911439</v>
      </c>
      <c r="K8" s="8">
        <v>42</v>
      </c>
      <c r="L8" s="8">
        <v>46</v>
      </c>
      <c r="M8" s="16">
        <v>9.6944625407166125</v>
      </c>
      <c r="N8" s="19">
        <v>16.684782608695652</v>
      </c>
    </row>
    <row r="9" spans="1:14" x14ac:dyDescent="0.25">
      <c r="A9" s="27" t="s">
        <v>27</v>
      </c>
      <c r="B9" s="8" t="s">
        <v>13</v>
      </c>
      <c r="C9" s="8" t="s">
        <v>14</v>
      </c>
      <c r="D9" s="8">
        <v>672</v>
      </c>
      <c r="E9" s="8">
        <v>365</v>
      </c>
      <c r="F9" s="16">
        <v>54.31547619047619</v>
      </c>
      <c r="G9" s="8">
        <v>380</v>
      </c>
      <c r="H9" s="9">
        <v>56.547619047619051</v>
      </c>
      <c r="I9" s="8">
        <v>200</v>
      </c>
      <c r="J9" s="16">
        <v>52.631578947368418</v>
      </c>
      <c r="K9" s="8">
        <v>68</v>
      </c>
      <c r="L9" s="8">
        <v>64.5</v>
      </c>
      <c r="M9" s="16">
        <v>5.473958333333333</v>
      </c>
      <c r="N9" s="19">
        <v>5.2093023255813957</v>
      </c>
    </row>
    <row r="10" spans="1:14" x14ac:dyDescent="0.25">
      <c r="A10" s="119" t="s">
        <v>43</v>
      </c>
      <c r="B10" s="120" t="s">
        <v>13</v>
      </c>
      <c r="C10" s="120" t="s">
        <v>14</v>
      </c>
      <c r="D10" s="120">
        <v>615</v>
      </c>
      <c r="E10" s="120">
        <v>407</v>
      </c>
      <c r="F10" s="121">
        <v>66.17886178861788</v>
      </c>
      <c r="G10" s="120">
        <v>207</v>
      </c>
      <c r="H10" s="122">
        <v>33.658536585365852</v>
      </c>
      <c r="I10" s="120">
        <v>162</v>
      </c>
      <c r="J10" s="121">
        <v>78.260869565217391</v>
      </c>
      <c r="K10" s="120">
        <v>33</v>
      </c>
      <c r="L10" s="120">
        <v>42.5</v>
      </c>
      <c r="M10" s="121">
        <v>7.0212418300653594</v>
      </c>
      <c r="N10" s="123">
        <v>7.2352941176470589</v>
      </c>
    </row>
    <row r="11" spans="1:14" ht="15.75" thickBot="1" x14ac:dyDescent="0.3">
      <c r="A11" s="28" t="s">
        <v>122</v>
      </c>
      <c r="B11" s="12" t="s">
        <v>13</v>
      </c>
      <c r="C11" s="12" t="s">
        <v>14</v>
      </c>
      <c r="D11" s="12">
        <v>642</v>
      </c>
      <c r="E11" s="12">
        <v>495</v>
      </c>
      <c r="F11" s="17">
        <v>77.10280373831776</v>
      </c>
      <c r="G11" s="12">
        <v>440</v>
      </c>
      <c r="H11" s="13">
        <v>68.535825545171335</v>
      </c>
      <c r="I11" s="12">
        <v>359</v>
      </c>
      <c r="J11" s="17">
        <v>81.590909090909093</v>
      </c>
      <c r="K11" s="12">
        <v>121</v>
      </c>
      <c r="L11" s="12">
        <v>134</v>
      </c>
      <c r="M11" s="17">
        <v>3.9088785046728973</v>
      </c>
      <c r="N11" s="20">
        <v>2.3955223880597014</v>
      </c>
    </row>
    <row r="12" spans="1:14" ht="15.75" thickBot="1" x14ac:dyDescent="0.3">
      <c r="A12" s="29" t="s">
        <v>18</v>
      </c>
      <c r="B12" s="30" t="s">
        <v>13</v>
      </c>
      <c r="C12" s="30" t="s">
        <v>14</v>
      </c>
      <c r="D12" s="30">
        <v>20689</v>
      </c>
      <c r="E12" s="30">
        <v>14944</v>
      </c>
      <c r="F12" s="31">
        <v>72.2</v>
      </c>
      <c r="G12" s="30">
        <v>7423</v>
      </c>
      <c r="H12" s="32">
        <v>35.9</v>
      </c>
      <c r="I12" s="30">
        <v>5929</v>
      </c>
      <c r="J12" s="31">
        <v>79.900000000000006</v>
      </c>
      <c r="K12" s="30">
        <v>1126</v>
      </c>
      <c r="L12" s="30">
        <v>1243</v>
      </c>
      <c r="M12" s="31">
        <v>6.7</v>
      </c>
      <c r="N12" s="33">
        <v>8.3000000000000007</v>
      </c>
    </row>
    <row r="13" spans="1:14" x14ac:dyDescent="0.25">
      <c r="A13" s="26" t="s">
        <v>28</v>
      </c>
      <c r="B13" s="4" t="s">
        <v>13</v>
      </c>
      <c r="C13" s="4" t="s">
        <v>15</v>
      </c>
      <c r="D13" s="4">
        <v>11158</v>
      </c>
      <c r="E13" s="4">
        <v>7835</v>
      </c>
      <c r="F13" s="15">
        <v>70.218677182290733</v>
      </c>
      <c r="G13" s="4">
        <v>5442</v>
      </c>
      <c r="H13" s="5">
        <v>48.772181394515144</v>
      </c>
      <c r="I13" s="4">
        <v>4456</v>
      </c>
      <c r="J13" s="15">
        <v>81.881661153987508</v>
      </c>
      <c r="K13" s="4">
        <v>1416</v>
      </c>
      <c r="L13" s="4">
        <v>1293</v>
      </c>
      <c r="M13" s="15">
        <v>6.2700546741955723</v>
      </c>
      <c r="N13" s="18">
        <v>4.3147718484145399</v>
      </c>
    </row>
    <row r="14" spans="1:14" x14ac:dyDescent="0.25">
      <c r="A14" s="27" t="s">
        <v>29</v>
      </c>
      <c r="B14" s="8" t="s">
        <v>13</v>
      </c>
      <c r="C14" s="8" t="s">
        <v>15</v>
      </c>
      <c r="D14" s="8">
        <v>15281</v>
      </c>
      <c r="E14" s="8">
        <v>10516</v>
      </c>
      <c r="F14" s="16">
        <v>68.817485766638313</v>
      </c>
      <c r="G14" s="8">
        <v>4035</v>
      </c>
      <c r="H14" s="9">
        <v>26.405339964661998</v>
      </c>
      <c r="I14" s="8">
        <v>3456</v>
      </c>
      <c r="J14" s="16">
        <v>85.65055762081785</v>
      </c>
      <c r="K14" s="8">
        <v>679</v>
      </c>
      <c r="L14" s="8">
        <v>717.5</v>
      </c>
      <c r="M14" s="16">
        <v>8.3523329625024534</v>
      </c>
      <c r="N14" s="19">
        <v>10.648780487804878</v>
      </c>
    </row>
    <row r="15" spans="1:14" x14ac:dyDescent="0.25">
      <c r="A15" s="27" t="s">
        <v>30</v>
      </c>
      <c r="B15" s="8" t="s">
        <v>13</v>
      </c>
      <c r="C15" s="8" t="s">
        <v>15</v>
      </c>
      <c r="D15" s="8">
        <v>28386</v>
      </c>
      <c r="E15" s="8">
        <v>20454</v>
      </c>
      <c r="F15" s="16">
        <v>72.0566476432044</v>
      </c>
      <c r="G15" s="8">
        <v>9570</v>
      </c>
      <c r="H15" s="9">
        <v>33.713802578735994</v>
      </c>
      <c r="I15" s="8">
        <v>7935</v>
      </c>
      <c r="J15" s="16">
        <v>82.915360501567392</v>
      </c>
      <c r="K15" s="8">
        <v>1563</v>
      </c>
      <c r="L15" s="8">
        <v>1766.5</v>
      </c>
      <c r="M15" s="16">
        <v>8.2839075600648204</v>
      </c>
      <c r="N15" s="19">
        <v>8.034531559581092</v>
      </c>
    </row>
    <row r="16" spans="1:14" x14ac:dyDescent="0.25">
      <c r="A16" s="27" t="s">
        <v>31</v>
      </c>
      <c r="B16" s="8" t="s">
        <v>13</v>
      </c>
      <c r="C16" s="8" t="s">
        <v>15</v>
      </c>
      <c r="D16" s="8">
        <v>409</v>
      </c>
      <c r="E16" s="8">
        <v>298</v>
      </c>
      <c r="F16" s="16">
        <v>72.860635696821518</v>
      </c>
      <c r="G16" s="8">
        <v>132</v>
      </c>
      <c r="H16" s="9">
        <v>32.273838630806843</v>
      </c>
      <c r="I16" s="8">
        <v>106</v>
      </c>
      <c r="J16" s="16">
        <v>80.303030303030297</v>
      </c>
      <c r="K16" s="8">
        <v>28</v>
      </c>
      <c r="L16" s="8">
        <v>24</v>
      </c>
      <c r="M16" s="16">
        <v>9.1845965770171141</v>
      </c>
      <c r="N16" s="19">
        <v>8.5208333333333339</v>
      </c>
    </row>
    <row r="17" spans="1:14" x14ac:dyDescent="0.25">
      <c r="A17" s="27" t="s">
        <v>32</v>
      </c>
      <c r="B17" s="8" t="s">
        <v>13</v>
      </c>
      <c r="C17" s="8" t="s">
        <v>15</v>
      </c>
      <c r="D17" s="8">
        <v>160</v>
      </c>
      <c r="E17" s="8">
        <v>95</v>
      </c>
      <c r="F17" s="16">
        <v>59.375</v>
      </c>
      <c r="G17" s="8">
        <v>80</v>
      </c>
      <c r="H17" s="9">
        <v>50</v>
      </c>
      <c r="I17" s="8">
        <v>50</v>
      </c>
      <c r="J17" s="16">
        <v>62.5</v>
      </c>
      <c r="K17" s="8">
        <v>26</v>
      </c>
      <c r="L17" s="8">
        <v>25</v>
      </c>
      <c r="M17" s="16">
        <v>7.78125</v>
      </c>
      <c r="N17" s="19">
        <v>3.2</v>
      </c>
    </row>
    <row r="18" spans="1:14" x14ac:dyDescent="0.25">
      <c r="A18" s="27" t="s">
        <v>33</v>
      </c>
      <c r="B18" s="8" t="s">
        <v>13</v>
      </c>
      <c r="C18" s="8" t="s">
        <v>15</v>
      </c>
      <c r="D18" s="8">
        <v>15467</v>
      </c>
      <c r="E18" s="8">
        <v>12986</v>
      </c>
      <c r="F18" s="16">
        <v>83.959397426779589</v>
      </c>
      <c r="G18" s="8">
        <v>6632</v>
      </c>
      <c r="H18" s="9">
        <v>42.878386241675827</v>
      </c>
      <c r="I18" s="8">
        <v>5637</v>
      </c>
      <c r="J18" s="16">
        <v>84.996984318455972</v>
      </c>
      <c r="K18" s="8">
        <v>1112</v>
      </c>
      <c r="L18" s="8">
        <v>1097</v>
      </c>
      <c r="M18" s="16">
        <v>6.8459001551991721</v>
      </c>
      <c r="N18" s="19">
        <v>7.049680948040109</v>
      </c>
    </row>
    <row r="19" spans="1:14" x14ac:dyDescent="0.25">
      <c r="A19" s="27" t="s">
        <v>34</v>
      </c>
      <c r="B19" s="8" t="s">
        <v>13</v>
      </c>
      <c r="C19" s="8" t="s">
        <v>15</v>
      </c>
      <c r="D19" s="8">
        <v>6088</v>
      </c>
      <c r="E19" s="8">
        <v>5685</v>
      </c>
      <c r="F19" s="16">
        <v>93.380420499342975</v>
      </c>
      <c r="G19" s="8">
        <v>2786</v>
      </c>
      <c r="H19" s="9">
        <v>45.762155059132724</v>
      </c>
      <c r="I19" s="8">
        <v>2631</v>
      </c>
      <c r="J19" s="16">
        <v>94.436468054558503</v>
      </c>
      <c r="K19" s="8">
        <v>576</v>
      </c>
      <c r="L19" s="8">
        <v>732.5</v>
      </c>
      <c r="M19" s="16">
        <v>6.0977332457293034</v>
      </c>
      <c r="N19" s="19">
        <v>4.1556313993174063</v>
      </c>
    </row>
    <row r="20" spans="1:14" x14ac:dyDescent="0.25">
      <c r="A20" s="72" t="s">
        <v>52</v>
      </c>
      <c r="B20" s="8" t="s">
        <v>13</v>
      </c>
      <c r="C20" s="8" t="s">
        <v>15</v>
      </c>
      <c r="D20" s="8">
        <v>1593</v>
      </c>
      <c r="E20" s="8">
        <v>1541</v>
      </c>
      <c r="F20" s="16">
        <v>96.73571876961708</v>
      </c>
      <c r="G20" s="8">
        <v>680</v>
      </c>
      <c r="H20" s="9">
        <v>42.686754551161329</v>
      </c>
      <c r="I20" s="8">
        <v>643</v>
      </c>
      <c r="J20" s="16">
        <v>94.558823529411768</v>
      </c>
      <c r="K20" s="8">
        <v>82</v>
      </c>
      <c r="L20" s="8">
        <v>241.5</v>
      </c>
      <c r="M20" s="16">
        <v>6.1559949780288763</v>
      </c>
      <c r="N20" s="19">
        <v>3.298136645962733</v>
      </c>
    </row>
    <row r="21" spans="1:14" x14ac:dyDescent="0.25">
      <c r="A21" s="27" t="s">
        <v>44</v>
      </c>
      <c r="B21" s="8" t="s">
        <v>13</v>
      </c>
      <c r="C21" s="8" t="s">
        <v>15</v>
      </c>
      <c r="D21" s="8">
        <v>725</v>
      </c>
      <c r="E21" s="8">
        <v>439</v>
      </c>
      <c r="F21" s="16">
        <v>60.551724137931032</v>
      </c>
      <c r="G21" s="8">
        <v>169</v>
      </c>
      <c r="H21" s="9">
        <v>23.310344827586206</v>
      </c>
      <c r="I21" s="8">
        <v>103</v>
      </c>
      <c r="J21" s="16">
        <v>60.946745562130175</v>
      </c>
      <c r="K21" s="8">
        <v>45</v>
      </c>
      <c r="L21" s="8">
        <v>30</v>
      </c>
      <c r="M21" s="16">
        <v>9.5760869565217384</v>
      </c>
      <c r="N21" s="19">
        <v>12.083333333333334</v>
      </c>
    </row>
    <row r="22" spans="1:14" x14ac:dyDescent="0.25">
      <c r="A22" s="27" t="s">
        <v>45</v>
      </c>
      <c r="B22" s="8" t="s">
        <v>13</v>
      </c>
      <c r="C22" s="8" t="s">
        <v>15</v>
      </c>
      <c r="D22" s="8">
        <v>847</v>
      </c>
      <c r="E22" s="8">
        <v>616</v>
      </c>
      <c r="F22" s="16">
        <v>72.727272727272734</v>
      </c>
      <c r="G22" s="8">
        <v>218</v>
      </c>
      <c r="H22" s="9">
        <v>25.737898465171192</v>
      </c>
      <c r="I22" s="8">
        <v>199</v>
      </c>
      <c r="J22" s="16">
        <v>91.284403669724767</v>
      </c>
      <c r="K22" s="8">
        <v>65</v>
      </c>
      <c r="L22" s="8">
        <v>65</v>
      </c>
      <c r="M22" s="16">
        <v>10.101534828807557</v>
      </c>
      <c r="N22" s="19">
        <v>6.5153846153846153</v>
      </c>
    </row>
    <row r="23" spans="1:14" x14ac:dyDescent="0.25">
      <c r="A23" s="27" t="s">
        <v>46</v>
      </c>
      <c r="B23" s="8" t="s">
        <v>13</v>
      </c>
      <c r="C23" s="8" t="s">
        <v>15</v>
      </c>
      <c r="D23" s="8">
        <v>963</v>
      </c>
      <c r="E23" s="8">
        <v>323</v>
      </c>
      <c r="F23" s="16">
        <v>33.541017653167188</v>
      </c>
      <c r="G23" s="8">
        <v>231</v>
      </c>
      <c r="H23" s="9">
        <v>23.987538940809969</v>
      </c>
      <c r="I23" s="8">
        <v>108</v>
      </c>
      <c r="J23" s="16">
        <v>46.753246753246756</v>
      </c>
      <c r="K23" s="8">
        <v>43</v>
      </c>
      <c r="L23" s="8">
        <v>41.5</v>
      </c>
      <c r="M23" s="16">
        <v>10.662512980269989</v>
      </c>
      <c r="N23" s="19">
        <v>11.602409638554217</v>
      </c>
    </row>
    <row r="24" spans="1:14" x14ac:dyDescent="0.25">
      <c r="A24" s="27" t="s">
        <v>47</v>
      </c>
      <c r="B24" s="8" t="s">
        <v>13</v>
      </c>
      <c r="C24" s="8" t="s">
        <v>15</v>
      </c>
      <c r="D24" s="8">
        <v>1247</v>
      </c>
      <c r="E24" s="8">
        <v>590</v>
      </c>
      <c r="F24" s="16">
        <v>47.313552526062551</v>
      </c>
      <c r="G24" s="8">
        <v>225</v>
      </c>
      <c r="H24" s="9">
        <v>18.043303929430632</v>
      </c>
      <c r="I24" s="8">
        <v>150</v>
      </c>
      <c r="J24" s="16">
        <v>66.666666666666671</v>
      </c>
      <c r="K24" s="8">
        <v>54</v>
      </c>
      <c r="L24" s="8">
        <v>49</v>
      </c>
      <c r="M24" s="16">
        <v>12.31074578989575</v>
      </c>
      <c r="N24" s="19">
        <v>12.724489795918368</v>
      </c>
    </row>
    <row r="25" spans="1:14" x14ac:dyDescent="0.25">
      <c r="A25" s="27" t="s">
        <v>48</v>
      </c>
      <c r="B25" s="8" t="s">
        <v>13</v>
      </c>
      <c r="C25" s="8" t="s">
        <v>15</v>
      </c>
      <c r="D25" s="8">
        <v>4135</v>
      </c>
      <c r="E25" s="8">
        <v>2525</v>
      </c>
      <c r="F25" s="16">
        <v>61.06408706166868</v>
      </c>
      <c r="G25" s="8">
        <v>988</v>
      </c>
      <c r="H25" s="9">
        <v>23.893591293833133</v>
      </c>
      <c r="I25" s="8">
        <v>716</v>
      </c>
      <c r="J25" s="16">
        <v>72.469635627530366</v>
      </c>
      <c r="K25" s="8">
        <v>227</v>
      </c>
      <c r="L25" s="8">
        <v>208.5</v>
      </c>
      <c r="M25" s="16">
        <v>10.30471584038694</v>
      </c>
      <c r="N25" s="19">
        <v>9.9160671462829733</v>
      </c>
    </row>
    <row r="26" spans="1:14" x14ac:dyDescent="0.25">
      <c r="A26" s="27" t="s">
        <v>49</v>
      </c>
      <c r="B26" s="8" t="s">
        <v>13</v>
      </c>
      <c r="C26" s="8" t="s">
        <v>15</v>
      </c>
      <c r="D26" s="8">
        <v>926</v>
      </c>
      <c r="E26" s="8">
        <v>812</v>
      </c>
      <c r="F26" s="16">
        <v>87.688984881209507</v>
      </c>
      <c r="G26" s="8">
        <v>744</v>
      </c>
      <c r="H26" s="9">
        <v>80.345572354211669</v>
      </c>
      <c r="I26" s="8">
        <v>653</v>
      </c>
      <c r="J26" s="16">
        <v>87.768817204301072</v>
      </c>
      <c r="K26" s="8">
        <v>253</v>
      </c>
      <c r="L26" s="8">
        <v>216</v>
      </c>
      <c r="M26" s="16">
        <v>2.9308855291576674</v>
      </c>
      <c r="N26" s="19">
        <v>2.1435185185185186</v>
      </c>
    </row>
    <row r="27" spans="1:14" x14ac:dyDescent="0.25">
      <c r="A27" s="72" t="s">
        <v>50</v>
      </c>
      <c r="B27" s="8" t="s">
        <v>13</v>
      </c>
      <c r="C27" s="8" t="s">
        <v>15</v>
      </c>
      <c r="D27" s="8">
        <v>122</v>
      </c>
      <c r="E27" s="8">
        <v>67</v>
      </c>
      <c r="F27" s="16">
        <v>54.918032786885249</v>
      </c>
      <c r="G27" s="8">
        <v>86</v>
      </c>
      <c r="H27" s="9">
        <v>70.491803278688522</v>
      </c>
      <c r="I27" s="8">
        <v>37</v>
      </c>
      <c r="J27" s="16">
        <v>43.02325581395349</v>
      </c>
      <c r="K27" s="8">
        <v>69</v>
      </c>
      <c r="L27" s="8">
        <v>35.5</v>
      </c>
      <c r="M27" s="16">
        <v>2.7479338842975207</v>
      </c>
      <c r="N27" s="19">
        <v>1.7183098591549295</v>
      </c>
    </row>
    <row r="28" spans="1:14" ht="15.75" thickBot="1" x14ac:dyDescent="0.3">
      <c r="A28" s="28" t="s">
        <v>51</v>
      </c>
      <c r="B28" s="12" t="s">
        <v>13</v>
      </c>
      <c r="C28" s="12" t="s">
        <v>15</v>
      </c>
      <c r="D28" s="12">
        <v>259</v>
      </c>
      <c r="E28" s="12">
        <v>189</v>
      </c>
      <c r="F28" s="17">
        <v>72.972972972972968</v>
      </c>
      <c r="G28" s="12">
        <v>81</v>
      </c>
      <c r="H28" s="13">
        <v>31.274131274131275</v>
      </c>
      <c r="I28" s="12">
        <v>71</v>
      </c>
      <c r="J28" s="17">
        <v>87.654320987654316</v>
      </c>
      <c r="K28" s="12">
        <v>18</v>
      </c>
      <c r="L28" s="12">
        <v>20</v>
      </c>
      <c r="M28" s="17">
        <v>8.0077220077220073</v>
      </c>
      <c r="N28" s="20">
        <v>6.4749999999999996</v>
      </c>
    </row>
    <row r="29" spans="1:14" ht="15.75" thickBot="1" x14ac:dyDescent="0.3">
      <c r="A29" s="29" t="s">
        <v>23</v>
      </c>
      <c r="B29" s="30" t="s">
        <v>13</v>
      </c>
      <c r="C29" s="30" t="s">
        <v>15</v>
      </c>
      <c r="D29" s="30">
        <v>22470</v>
      </c>
      <c r="E29" s="30">
        <v>17171</v>
      </c>
      <c r="F29" s="31">
        <v>76.400000000000006</v>
      </c>
      <c r="G29" s="30">
        <v>5997</v>
      </c>
      <c r="H29" s="32">
        <v>26.7</v>
      </c>
      <c r="I29" s="30">
        <v>5223</v>
      </c>
      <c r="J29" s="31">
        <v>87.1</v>
      </c>
      <c r="K29" s="30">
        <v>1006</v>
      </c>
      <c r="L29" s="30">
        <v>1104</v>
      </c>
      <c r="M29" s="31">
        <v>8.1</v>
      </c>
      <c r="N29" s="33">
        <v>10.199999999999999</v>
      </c>
    </row>
    <row r="30" spans="1:14" x14ac:dyDescent="0.25">
      <c r="A30" s="26" t="s">
        <v>35</v>
      </c>
      <c r="B30" s="4" t="s">
        <v>16</v>
      </c>
      <c r="C30" s="4" t="s">
        <v>14</v>
      </c>
      <c r="D30" s="4">
        <v>3600</v>
      </c>
      <c r="E30" s="4">
        <v>2804</v>
      </c>
      <c r="F30" s="15">
        <v>77.888888888888886</v>
      </c>
      <c r="G30" s="4">
        <v>1193</v>
      </c>
      <c r="H30" s="5">
        <v>33.138888888888886</v>
      </c>
      <c r="I30" s="4">
        <v>1070</v>
      </c>
      <c r="J30" s="15">
        <v>89.689857502095563</v>
      </c>
      <c r="K30" s="4">
        <v>186</v>
      </c>
      <c r="L30" s="4">
        <v>185</v>
      </c>
      <c r="M30" s="15">
        <v>7.0262938230383973</v>
      </c>
      <c r="N30" s="18">
        <v>9.7297297297297298</v>
      </c>
    </row>
    <row r="31" spans="1:14" x14ac:dyDescent="0.25">
      <c r="A31" s="27" t="s">
        <v>36</v>
      </c>
      <c r="B31" s="8" t="s">
        <v>16</v>
      </c>
      <c r="C31" s="8" t="s">
        <v>14</v>
      </c>
      <c r="D31" s="8">
        <v>16</v>
      </c>
      <c r="E31" s="8">
        <v>12</v>
      </c>
      <c r="F31" s="16">
        <v>75</v>
      </c>
      <c r="G31" s="8">
        <v>4</v>
      </c>
      <c r="H31" s="9">
        <v>25</v>
      </c>
      <c r="I31" s="8">
        <v>2</v>
      </c>
      <c r="J31" s="16">
        <v>50</v>
      </c>
      <c r="K31" s="8">
        <v>0</v>
      </c>
      <c r="L31" s="8">
        <v>0</v>
      </c>
      <c r="M31" s="16">
        <v>13.21875</v>
      </c>
      <c r="N31" s="19"/>
    </row>
    <row r="32" spans="1:14" x14ac:dyDescent="0.25">
      <c r="A32" s="27" t="s">
        <v>37</v>
      </c>
      <c r="B32" s="8" t="s">
        <v>16</v>
      </c>
      <c r="C32" s="8" t="s">
        <v>15</v>
      </c>
      <c r="D32" s="8">
        <v>678</v>
      </c>
      <c r="E32" s="8">
        <v>344</v>
      </c>
      <c r="F32" s="16">
        <v>50.737463126843657</v>
      </c>
      <c r="G32" s="8">
        <v>84</v>
      </c>
      <c r="H32" s="9">
        <v>12.389380530973451</v>
      </c>
      <c r="I32" s="8">
        <v>67</v>
      </c>
      <c r="J32" s="16">
        <v>79.761904761904759</v>
      </c>
      <c r="K32" s="8">
        <v>5</v>
      </c>
      <c r="L32" s="8">
        <v>11.5</v>
      </c>
      <c r="M32" s="16">
        <v>12.153605015673982</v>
      </c>
      <c r="N32" s="19">
        <v>29.478260869565219</v>
      </c>
    </row>
    <row r="33" spans="1:14" ht="15.75" thickBot="1" x14ac:dyDescent="0.3">
      <c r="A33" s="28" t="s">
        <v>38</v>
      </c>
      <c r="B33" s="12" t="s">
        <v>16</v>
      </c>
      <c r="C33" s="12" t="s">
        <v>15</v>
      </c>
      <c r="D33" s="12">
        <v>2003</v>
      </c>
      <c r="E33" s="12">
        <v>1327</v>
      </c>
      <c r="F33" s="17">
        <v>66.250624063904141</v>
      </c>
      <c r="G33" s="12">
        <v>435</v>
      </c>
      <c r="H33" s="13">
        <v>21.717423864203695</v>
      </c>
      <c r="I33" s="12">
        <v>309</v>
      </c>
      <c r="J33" s="17">
        <v>71.034482758620683</v>
      </c>
      <c r="K33" s="12">
        <v>128</v>
      </c>
      <c r="L33" s="12">
        <v>101.5</v>
      </c>
      <c r="M33" s="17">
        <v>10.494249999999999</v>
      </c>
      <c r="N33" s="20">
        <v>9.8669950738916263</v>
      </c>
    </row>
    <row r="34" spans="1:14" x14ac:dyDescent="0.25">
      <c r="A34" s="34" t="s">
        <v>39</v>
      </c>
      <c r="B34" s="35" t="s">
        <v>17</v>
      </c>
      <c r="C34" s="35" t="s">
        <v>14</v>
      </c>
      <c r="D34" s="35">
        <v>6113</v>
      </c>
      <c r="E34" s="35">
        <v>3961</v>
      </c>
      <c r="F34" s="36">
        <v>64.796335678063144</v>
      </c>
      <c r="G34" s="35">
        <v>2122</v>
      </c>
      <c r="H34" s="37">
        <v>34.712906919679369</v>
      </c>
      <c r="I34" s="35">
        <v>1522</v>
      </c>
      <c r="J34" s="36">
        <v>71.724787935909518</v>
      </c>
      <c r="K34" s="35">
        <v>429</v>
      </c>
      <c r="L34" s="35">
        <v>422</v>
      </c>
      <c r="M34" s="36">
        <v>7.6266361256544499</v>
      </c>
      <c r="N34" s="38">
        <v>7.2428909952606633</v>
      </c>
    </row>
    <row r="35" spans="1:14" x14ac:dyDescent="0.25">
      <c r="A35" s="39" t="s">
        <v>40</v>
      </c>
      <c r="B35" s="8" t="s">
        <v>17</v>
      </c>
      <c r="C35" s="8" t="s">
        <v>15</v>
      </c>
      <c r="D35" s="8">
        <v>3717</v>
      </c>
      <c r="E35" s="8">
        <v>2650</v>
      </c>
      <c r="F35" s="16">
        <v>71.294054344901809</v>
      </c>
      <c r="G35" s="8">
        <v>1363</v>
      </c>
      <c r="H35" s="9">
        <v>36.669357008340057</v>
      </c>
      <c r="I35" s="8">
        <v>1037</v>
      </c>
      <c r="J35" s="16">
        <v>76.082171680117384</v>
      </c>
      <c r="K35" s="8">
        <v>173</v>
      </c>
      <c r="L35" s="8">
        <v>202</v>
      </c>
      <c r="M35" s="16">
        <v>6.975517890772128</v>
      </c>
      <c r="N35" s="19">
        <v>9.2004950495049513</v>
      </c>
    </row>
    <row r="36" spans="1:14" x14ac:dyDescent="0.25">
      <c r="A36" s="39" t="s">
        <v>41</v>
      </c>
      <c r="B36" s="8" t="s">
        <v>17</v>
      </c>
      <c r="C36" s="8" t="s">
        <v>14</v>
      </c>
      <c r="D36" s="8">
        <v>1868</v>
      </c>
      <c r="E36" s="8">
        <v>964</v>
      </c>
      <c r="F36" s="16">
        <v>51.605995717344754</v>
      </c>
      <c r="G36" s="8">
        <v>574</v>
      </c>
      <c r="H36" s="9">
        <v>30.728051391862955</v>
      </c>
      <c r="I36" s="8">
        <v>329</v>
      </c>
      <c r="J36" s="16">
        <v>57.31707317073171</v>
      </c>
      <c r="K36" s="8">
        <v>96</v>
      </c>
      <c r="L36" s="8">
        <v>89.5</v>
      </c>
      <c r="M36" s="16">
        <v>8.1055168719871453</v>
      </c>
      <c r="N36" s="19">
        <v>10.435754189944134</v>
      </c>
    </row>
    <row r="37" spans="1:14" ht="15.75" thickBot="1" x14ac:dyDescent="0.3">
      <c r="A37" s="40" t="s">
        <v>42</v>
      </c>
      <c r="B37" s="12" t="s">
        <v>17</v>
      </c>
      <c r="C37" s="12" t="s">
        <v>15</v>
      </c>
      <c r="D37" s="12">
        <v>538</v>
      </c>
      <c r="E37" s="12">
        <v>373</v>
      </c>
      <c r="F37" s="17">
        <v>69.330855018587357</v>
      </c>
      <c r="G37" s="12">
        <v>151</v>
      </c>
      <c r="H37" s="13">
        <v>28.066914498141266</v>
      </c>
      <c r="I37" s="12">
        <v>96</v>
      </c>
      <c r="J37" s="17">
        <v>63.576158940397349</v>
      </c>
      <c r="K37" s="12">
        <v>19</v>
      </c>
      <c r="L37" s="12">
        <v>22</v>
      </c>
      <c r="M37" s="17">
        <v>7.8410780669144984</v>
      </c>
      <c r="N37" s="20">
        <v>12.227272727272727</v>
      </c>
    </row>
    <row r="38" spans="1:14" ht="15.75" thickBot="1" x14ac:dyDescent="0.3"/>
    <row r="39" spans="1:14" x14ac:dyDescent="0.25">
      <c r="A39" s="3" t="s">
        <v>57</v>
      </c>
      <c r="B39" s="4"/>
      <c r="C39" s="4"/>
      <c r="D39" s="4">
        <v>68687</v>
      </c>
      <c r="E39" s="4">
        <v>50440</v>
      </c>
      <c r="F39" s="15">
        <v>73.400000000000006</v>
      </c>
      <c r="G39" s="4">
        <v>24945</v>
      </c>
      <c r="H39" s="5">
        <v>36.299999999999997</v>
      </c>
      <c r="I39" s="4">
        <v>20284</v>
      </c>
      <c r="J39" s="15">
        <v>81.3</v>
      </c>
      <c r="K39" s="4">
        <v>4249</v>
      </c>
      <c r="L39" s="6">
        <v>4498</v>
      </c>
      <c r="M39" s="15">
        <v>6.7</v>
      </c>
      <c r="N39" s="18">
        <v>7.6</v>
      </c>
    </row>
    <row r="40" spans="1:14" x14ac:dyDescent="0.25">
      <c r="A40" s="7" t="s">
        <v>58</v>
      </c>
      <c r="B40" s="8"/>
      <c r="C40" s="8"/>
      <c r="D40" s="8">
        <v>110236</v>
      </c>
      <c r="E40" s="8">
        <v>82142</v>
      </c>
      <c r="F40" s="16">
        <v>74.5</v>
      </c>
      <c r="G40" s="8">
        <v>38096</v>
      </c>
      <c r="H40" s="9">
        <v>34.6</v>
      </c>
      <c r="I40" s="8">
        <v>32174</v>
      </c>
      <c r="J40" s="16">
        <v>84.5</v>
      </c>
      <c r="K40" s="8">
        <v>7262</v>
      </c>
      <c r="L40" s="10">
        <v>7666</v>
      </c>
      <c r="M40" s="16">
        <v>7.8</v>
      </c>
      <c r="N40" s="19">
        <v>7.2</v>
      </c>
    </row>
    <row r="41" spans="1:14" x14ac:dyDescent="0.25">
      <c r="A41" s="7" t="s">
        <v>53</v>
      </c>
      <c r="B41" s="8"/>
      <c r="C41" s="8"/>
      <c r="D41" s="8">
        <v>178923</v>
      </c>
      <c r="E41" s="8">
        <v>132582</v>
      </c>
      <c r="F41" s="16">
        <v>74.099999999999994</v>
      </c>
      <c r="G41" s="8">
        <v>63041</v>
      </c>
      <c r="H41" s="9">
        <v>35.200000000000003</v>
      </c>
      <c r="I41" s="8">
        <v>52458</v>
      </c>
      <c r="J41" s="16">
        <v>83.2</v>
      </c>
      <c r="K41" s="8">
        <v>11511</v>
      </c>
      <c r="L41" s="10">
        <v>12164</v>
      </c>
      <c r="M41" s="16">
        <v>7.4</v>
      </c>
      <c r="N41" s="19">
        <v>7.4</v>
      </c>
    </row>
    <row r="42" spans="1:14" x14ac:dyDescent="0.25">
      <c r="A42" s="7" t="s">
        <v>54</v>
      </c>
      <c r="B42" s="8"/>
      <c r="C42" s="8"/>
      <c r="D42" s="8">
        <v>6297</v>
      </c>
      <c r="E42" s="8">
        <v>4487</v>
      </c>
      <c r="F42" s="16">
        <v>71.3</v>
      </c>
      <c r="G42" s="8">
        <v>1716</v>
      </c>
      <c r="H42" s="9">
        <v>27.3</v>
      </c>
      <c r="I42" s="8">
        <v>1448</v>
      </c>
      <c r="J42" s="16">
        <v>84.4</v>
      </c>
      <c r="K42" s="8">
        <v>319</v>
      </c>
      <c r="L42" s="10">
        <v>298</v>
      </c>
      <c r="M42" s="16">
        <v>8.6999999999999993</v>
      </c>
      <c r="N42" s="19">
        <v>10.6</v>
      </c>
    </row>
    <row r="43" spans="1:14" x14ac:dyDescent="0.25">
      <c r="A43" s="7" t="s">
        <v>55</v>
      </c>
      <c r="B43" s="8"/>
      <c r="C43" s="8"/>
      <c r="D43" s="8">
        <v>12236</v>
      </c>
      <c r="E43" s="8">
        <v>7948</v>
      </c>
      <c r="F43" s="16">
        <v>65</v>
      </c>
      <c r="G43" s="8">
        <v>4210</v>
      </c>
      <c r="H43" s="9">
        <v>34.4</v>
      </c>
      <c r="I43" s="8">
        <v>2984</v>
      </c>
      <c r="J43" s="16">
        <v>70.900000000000006</v>
      </c>
      <c r="K43" s="8">
        <v>717</v>
      </c>
      <c r="L43" s="10">
        <v>73.599999999999994</v>
      </c>
      <c r="M43" s="16">
        <v>7.5</v>
      </c>
      <c r="N43" s="19">
        <v>8.3000000000000007</v>
      </c>
    </row>
    <row r="44" spans="1:14" ht="15.75" thickBot="1" x14ac:dyDescent="0.3">
      <c r="A44" s="11" t="s">
        <v>56</v>
      </c>
      <c r="B44" s="12"/>
      <c r="C44" s="12"/>
      <c r="D44" s="12">
        <v>197456</v>
      </c>
      <c r="E44" s="12">
        <v>145017</v>
      </c>
      <c r="F44" s="17">
        <v>73.400000000000006</v>
      </c>
      <c r="G44" s="12">
        <v>68967</v>
      </c>
      <c r="H44" s="13">
        <v>34.9</v>
      </c>
      <c r="I44" s="12">
        <v>56890</v>
      </c>
      <c r="J44" s="17">
        <v>82.5</v>
      </c>
      <c r="K44" s="12">
        <v>12547</v>
      </c>
      <c r="L44" s="14">
        <v>13198</v>
      </c>
      <c r="M44" s="17">
        <v>7.4</v>
      </c>
      <c r="N44" s="20">
        <v>7.5</v>
      </c>
    </row>
    <row r="46" spans="1:14" x14ac:dyDescent="0.25">
      <c r="E46" t="s">
        <v>151</v>
      </c>
    </row>
  </sheetData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F24E-9CEB-49BB-A84E-DE34F1B4C46E}">
  <sheetPr>
    <pageSetUpPr fitToPage="1"/>
  </sheetPr>
  <dimension ref="A1:P44"/>
  <sheetViews>
    <sheetView zoomScaleNormal="100" workbookViewId="0">
      <pane xSplit="1" ySplit="1" topLeftCell="B16" activePane="bottomRight" state="frozen"/>
      <selection pane="topRight" activeCell="B1" sqref="B1"/>
      <selection pane="bottomLeft" activeCell="A2" sqref="A2"/>
      <selection pane="bottomRight" activeCell="A43" sqref="A43:XFD43"/>
    </sheetView>
  </sheetViews>
  <sheetFormatPr baseColWidth="10" defaultRowHeight="15" x14ac:dyDescent="0.25"/>
  <cols>
    <col min="1" max="1" width="30.42578125" customWidth="1"/>
  </cols>
  <sheetData>
    <row r="1" spans="1:16" ht="45.75" thickBot="1" x14ac:dyDescent="0.3">
      <c r="A1" s="91" t="s">
        <v>0</v>
      </c>
      <c r="B1" s="92" t="s">
        <v>99</v>
      </c>
      <c r="C1" s="93" t="s">
        <v>126</v>
      </c>
      <c r="D1" s="93" t="s">
        <v>101</v>
      </c>
      <c r="E1" s="94" t="s">
        <v>102</v>
      </c>
      <c r="F1" s="95" t="s">
        <v>103</v>
      </c>
      <c r="G1" s="93" t="s">
        <v>127</v>
      </c>
      <c r="H1" s="93" t="s">
        <v>105</v>
      </c>
      <c r="I1" s="96" t="s">
        <v>106</v>
      </c>
      <c r="J1" s="92" t="s">
        <v>107</v>
      </c>
      <c r="K1" s="93" t="s">
        <v>128</v>
      </c>
      <c r="L1" s="93" t="s">
        <v>109</v>
      </c>
      <c r="M1" s="94" t="s">
        <v>110</v>
      </c>
      <c r="N1" s="95" t="s">
        <v>111</v>
      </c>
      <c r="O1" s="93" t="s">
        <v>129</v>
      </c>
      <c r="P1" s="94" t="s">
        <v>113</v>
      </c>
    </row>
    <row r="2" spans="1:16" x14ac:dyDescent="0.25">
      <c r="A2" s="125" t="s">
        <v>19</v>
      </c>
      <c r="B2" s="126">
        <v>17702</v>
      </c>
      <c r="C2" s="127">
        <v>14922</v>
      </c>
      <c r="D2" s="127">
        <f>C2-B2</f>
        <v>-2780</v>
      </c>
      <c r="E2" s="128">
        <f>D2*100/B2</f>
        <v>-15.704440176251271</v>
      </c>
      <c r="F2" s="129">
        <v>12859</v>
      </c>
      <c r="G2" s="130">
        <v>10268</v>
      </c>
      <c r="H2" s="130">
        <f>G2-F2</f>
        <v>-2591</v>
      </c>
      <c r="I2" s="131">
        <f>H2*100/F2</f>
        <v>-20.149311766078235</v>
      </c>
      <c r="J2" s="126">
        <v>4707</v>
      </c>
      <c r="K2" s="127">
        <v>4061</v>
      </c>
      <c r="L2" s="127">
        <f>K2-J2</f>
        <v>-646</v>
      </c>
      <c r="M2" s="128">
        <f>L2*100/J2</f>
        <v>-13.72424049288294</v>
      </c>
      <c r="N2" s="132">
        <v>6.5716020788611456</v>
      </c>
      <c r="O2" s="133">
        <v>6.7347184986595172</v>
      </c>
      <c r="P2" s="134">
        <f>O2-N2</f>
        <v>0.16311641979837166</v>
      </c>
    </row>
    <row r="3" spans="1:16" x14ac:dyDescent="0.25">
      <c r="A3" s="75" t="s">
        <v>20</v>
      </c>
      <c r="B3" s="41">
        <v>7972</v>
      </c>
      <c r="C3" s="42">
        <v>7254</v>
      </c>
      <c r="D3" s="83">
        <f t="shared" ref="D3:D44" si="0">C3-B3</f>
        <v>-718</v>
      </c>
      <c r="E3" s="84">
        <f t="shared" ref="E3:E44" si="1">D3*100/B3</f>
        <v>-9.0065228299046662</v>
      </c>
      <c r="F3" s="77">
        <v>6070</v>
      </c>
      <c r="G3" s="73">
        <v>5495</v>
      </c>
      <c r="H3" s="86">
        <f t="shared" ref="H3:H44" si="2">G3-F3</f>
        <v>-575</v>
      </c>
      <c r="I3" s="87">
        <f t="shared" ref="I3:I44" si="3">H3*100/F3</f>
        <v>-9.4728171334431632</v>
      </c>
      <c r="J3" s="41">
        <v>2973</v>
      </c>
      <c r="K3" s="42">
        <v>2307</v>
      </c>
      <c r="L3" s="83">
        <f t="shared" ref="L3:L44" si="4">K3-J3</f>
        <v>-666</v>
      </c>
      <c r="M3" s="84">
        <f t="shared" ref="M3:M44" si="5">L3*100/J3</f>
        <v>-22.401614530776992</v>
      </c>
      <c r="N3" s="79">
        <v>5.987581535373808</v>
      </c>
      <c r="O3" s="47">
        <v>6.4217673007995586</v>
      </c>
      <c r="P3" s="90">
        <f t="shared" ref="P3:P44" si="6">O3-N3</f>
        <v>0.4341857654257506</v>
      </c>
    </row>
    <row r="4" spans="1:16" x14ac:dyDescent="0.25">
      <c r="A4" s="75" t="s">
        <v>21</v>
      </c>
      <c r="B4" s="41">
        <v>3665</v>
      </c>
      <c r="C4" s="42">
        <v>3470</v>
      </c>
      <c r="D4" s="83">
        <f t="shared" si="0"/>
        <v>-195</v>
      </c>
      <c r="E4" s="84">
        <f t="shared" si="1"/>
        <v>-5.320600272851296</v>
      </c>
      <c r="F4" s="77">
        <v>2949</v>
      </c>
      <c r="G4" s="73">
        <v>2752</v>
      </c>
      <c r="H4" s="86">
        <f t="shared" si="2"/>
        <v>-197</v>
      </c>
      <c r="I4" s="87">
        <f t="shared" si="3"/>
        <v>-6.6802305866395386</v>
      </c>
      <c r="J4" s="41">
        <v>1217</v>
      </c>
      <c r="K4" s="42">
        <v>1085</v>
      </c>
      <c r="L4" s="83">
        <f t="shared" si="4"/>
        <v>-132</v>
      </c>
      <c r="M4" s="84">
        <f t="shared" si="5"/>
        <v>-10.846343467543139</v>
      </c>
      <c r="N4" s="79">
        <v>6.0721691678035468</v>
      </c>
      <c r="O4" s="47">
        <v>6.4682997118155621</v>
      </c>
      <c r="P4" s="90">
        <f t="shared" si="6"/>
        <v>0.39613054401201531</v>
      </c>
    </row>
    <row r="5" spans="1:16" x14ac:dyDescent="0.25">
      <c r="A5" s="75" t="s">
        <v>22</v>
      </c>
      <c r="B5" s="41">
        <v>429</v>
      </c>
      <c r="C5" s="42">
        <v>313</v>
      </c>
      <c r="D5" s="83">
        <f t="shared" si="0"/>
        <v>-116</v>
      </c>
      <c r="E5" s="84">
        <f t="shared" si="1"/>
        <v>-27.039627039627039</v>
      </c>
      <c r="F5" s="77">
        <v>232</v>
      </c>
      <c r="G5" s="73">
        <v>165</v>
      </c>
      <c r="H5" s="86">
        <f t="shared" si="2"/>
        <v>-67</v>
      </c>
      <c r="I5" s="87">
        <f t="shared" si="3"/>
        <v>-28.879310344827587</v>
      </c>
      <c r="J5" s="41">
        <v>131</v>
      </c>
      <c r="K5" s="42">
        <v>41</v>
      </c>
      <c r="L5" s="83">
        <f t="shared" si="4"/>
        <v>-90</v>
      </c>
      <c r="M5" s="84">
        <f t="shared" si="5"/>
        <v>-68.702290076335885</v>
      </c>
      <c r="N5" s="79">
        <v>6.0874125874125875</v>
      </c>
      <c r="O5" s="47">
        <v>6.6102236421725236</v>
      </c>
      <c r="P5" s="90">
        <f t="shared" si="6"/>
        <v>0.52281105475993606</v>
      </c>
    </row>
    <row r="6" spans="1:16" x14ac:dyDescent="0.25">
      <c r="A6" s="75" t="s">
        <v>24</v>
      </c>
      <c r="B6" s="41">
        <v>8406</v>
      </c>
      <c r="C6" s="42">
        <v>7770</v>
      </c>
      <c r="D6" s="83">
        <f t="shared" si="0"/>
        <v>-636</v>
      </c>
      <c r="E6" s="84">
        <f t="shared" si="1"/>
        <v>-7.5660242683797287</v>
      </c>
      <c r="F6" s="77">
        <v>7226</v>
      </c>
      <c r="G6" s="73">
        <v>6282</v>
      </c>
      <c r="H6" s="86">
        <f t="shared" si="2"/>
        <v>-944</v>
      </c>
      <c r="I6" s="87">
        <f t="shared" si="3"/>
        <v>-13.063935787434264</v>
      </c>
      <c r="J6" s="41">
        <v>2749</v>
      </c>
      <c r="K6" s="42">
        <v>2411</v>
      </c>
      <c r="L6" s="83">
        <f t="shared" si="4"/>
        <v>-338</v>
      </c>
      <c r="M6" s="84">
        <f t="shared" si="5"/>
        <v>-12.295380138232085</v>
      </c>
      <c r="N6" s="79">
        <v>6.4744230311682136</v>
      </c>
      <c r="O6" s="47">
        <v>6.6333976833976838</v>
      </c>
      <c r="P6" s="90">
        <f t="shared" si="6"/>
        <v>0.15897465222947016</v>
      </c>
    </row>
    <row r="7" spans="1:16" x14ac:dyDescent="0.25">
      <c r="A7" s="75" t="s">
        <v>25</v>
      </c>
      <c r="B7" s="41">
        <v>12422</v>
      </c>
      <c r="C7" s="42">
        <v>10804</v>
      </c>
      <c r="D7" s="83">
        <f t="shared" si="0"/>
        <v>-1618</v>
      </c>
      <c r="E7" s="84">
        <f t="shared" si="1"/>
        <v>-13.025277733054258</v>
      </c>
      <c r="F7" s="77">
        <v>8933</v>
      </c>
      <c r="G7" s="73">
        <v>8165</v>
      </c>
      <c r="H7" s="86">
        <f t="shared" si="2"/>
        <v>-768</v>
      </c>
      <c r="I7" s="87">
        <f t="shared" si="3"/>
        <v>-8.5973357214821444</v>
      </c>
      <c r="J7" s="41">
        <v>3717</v>
      </c>
      <c r="K7" s="42">
        <v>3482</v>
      </c>
      <c r="L7" s="83">
        <f t="shared" si="4"/>
        <v>-235</v>
      </c>
      <c r="M7" s="84">
        <f t="shared" si="5"/>
        <v>-6.3223029324724243</v>
      </c>
      <c r="N7" s="79">
        <v>7.185598132345838</v>
      </c>
      <c r="O7" s="47">
        <v>6.907487967419474</v>
      </c>
      <c r="P7" s="90">
        <f t="shared" si="6"/>
        <v>-0.27811016492636398</v>
      </c>
    </row>
    <row r="8" spans="1:16" x14ac:dyDescent="0.25">
      <c r="A8" s="75" t="s">
        <v>26</v>
      </c>
      <c r="B8" s="41">
        <v>1906</v>
      </c>
      <c r="C8" s="42">
        <v>1535</v>
      </c>
      <c r="D8" s="83">
        <f t="shared" si="0"/>
        <v>-371</v>
      </c>
      <c r="E8" s="84">
        <f t="shared" si="1"/>
        <v>-19.464847848898216</v>
      </c>
      <c r="F8" s="77">
        <v>1177</v>
      </c>
      <c r="G8" s="73">
        <v>1101</v>
      </c>
      <c r="H8" s="86">
        <f t="shared" si="2"/>
        <v>-76</v>
      </c>
      <c r="I8" s="87">
        <f t="shared" si="3"/>
        <v>-6.4570943075615972</v>
      </c>
      <c r="J8" s="41">
        <v>307</v>
      </c>
      <c r="K8" s="42">
        <v>247</v>
      </c>
      <c r="L8" s="83">
        <f t="shared" si="4"/>
        <v>-60</v>
      </c>
      <c r="M8" s="84">
        <f t="shared" si="5"/>
        <v>-19.54397394136808</v>
      </c>
      <c r="N8" s="79">
        <v>8.8793284365162641</v>
      </c>
      <c r="O8" s="47">
        <v>9.6944625407166125</v>
      </c>
      <c r="P8" s="90">
        <f t="shared" si="6"/>
        <v>0.81513410420034838</v>
      </c>
    </row>
    <row r="9" spans="1:16" x14ac:dyDescent="0.25">
      <c r="A9" s="75" t="s">
        <v>27</v>
      </c>
      <c r="B9" s="41">
        <v>797</v>
      </c>
      <c r="C9" s="42">
        <v>672</v>
      </c>
      <c r="D9" s="83">
        <f t="shared" si="0"/>
        <v>-125</v>
      </c>
      <c r="E9" s="84">
        <f t="shared" si="1"/>
        <v>-15.683814303638645</v>
      </c>
      <c r="F9" s="77">
        <v>447</v>
      </c>
      <c r="G9" s="73">
        <v>365</v>
      </c>
      <c r="H9" s="86">
        <f t="shared" si="2"/>
        <v>-82</v>
      </c>
      <c r="I9" s="87">
        <f t="shared" si="3"/>
        <v>-18.344519015659955</v>
      </c>
      <c r="J9" s="41">
        <v>221</v>
      </c>
      <c r="K9" s="42">
        <v>200</v>
      </c>
      <c r="L9" s="83">
        <f t="shared" si="4"/>
        <v>-21</v>
      </c>
      <c r="M9" s="84">
        <f t="shared" si="5"/>
        <v>-9.502262443438914</v>
      </c>
      <c r="N9" s="79">
        <v>5.5884567126725218</v>
      </c>
      <c r="O9" s="47">
        <v>5.473958333333333</v>
      </c>
      <c r="P9" s="90">
        <f t="shared" si="6"/>
        <v>-0.11449837933918872</v>
      </c>
    </row>
    <row r="10" spans="1:16" x14ac:dyDescent="0.25">
      <c r="A10" s="75" t="s">
        <v>43</v>
      </c>
      <c r="B10" s="41">
        <v>596</v>
      </c>
      <c r="C10" s="42">
        <v>615</v>
      </c>
      <c r="D10" s="83">
        <f t="shared" si="0"/>
        <v>19</v>
      </c>
      <c r="E10" s="84">
        <f t="shared" si="1"/>
        <v>3.1879194630872485</v>
      </c>
      <c r="F10" s="77">
        <v>350</v>
      </c>
      <c r="G10" s="73">
        <v>407</v>
      </c>
      <c r="H10" s="86">
        <f t="shared" si="2"/>
        <v>57</v>
      </c>
      <c r="I10" s="87">
        <f t="shared" si="3"/>
        <v>16.285714285714285</v>
      </c>
      <c r="J10" s="41">
        <v>114</v>
      </c>
      <c r="K10" s="42">
        <v>162</v>
      </c>
      <c r="L10" s="83">
        <f t="shared" si="4"/>
        <v>48</v>
      </c>
      <c r="M10" s="84">
        <f t="shared" si="5"/>
        <v>42.10526315789474</v>
      </c>
      <c r="N10" s="79">
        <v>6.706429780033841</v>
      </c>
      <c r="O10" s="47">
        <v>7.0212418300653594</v>
      </c>
      <c r="P10" s="90">
        <f t="shared" si="6"/>
        <v>0.31481205003151835</v>
      </c>
    </row>
    <row r="11" spans="1:16" ht="15.75" thickBot="1" x14ac:dyDescent="0.3">
      <c r="A11" s="135" t="s">
        <v>122</v>
      </c>
      <c r="B11" s="136"/>
      <c r="C11" s="137">
        <v>642</v>
      </c>
      <c r="D11" s="138">
        <f t="shared" si="0"/>
        <v>642</v>
      </c>
      <c r="E11" s="139"/>
      <c r="F11" s="140"/>
      <c r="G11" s="141">
        <v>495</v>
      </c>
      <c r="H11" s="142">
        <f t="shared" si="2"/>
        <v>495</v>
      </c>
      <c r="I11" s="143"/>
      <c r="J11" s="136"/>
      <c r="K11" s="137">
        <v>359</v>
      </c>
      <c r="L11" s="138">
        <f t="shared" si="4"/>
        <v>359</v>
      </c>
      <c r="M11" s="139"/>
      <c r="N11" s="144"/>
      <c r="O11" s="145">
        <v>3.9088785046728973</v>
      </c>
      <c r="P11" s="146">
        <f t="shared" si="6"/>
        <v>3.9088785046728973</v>
      </c>
    </row>
    <row r="12" spans="1:16" ht="15.75" thickBot="1" x14ac:dyDescent="0.3">
      <c r="A12" s="147" t="s">
        <v>18</v>
      </c>
      <c r="B12" s="148">
        <v>23675</v>
      </c>
      <c r="C12" s="149">
        <v>20689</v>
      </c>
      <c r="D12" s="149">
        <f t="shared" si="0"/>
        <v>-2986</v>
      </c>
      <c r="E12" s="150">
        <f t="shared" si="1"/>
        <v>-12.612460401267159</v>
      </c>
      <c r="F12" s="151">
        <v>16734</v>
      </c>
      <c r="G12" s="152">
        <v>14944</v>
      </c>
      <c r="H12" s="152">
        <f t="shared" si="2"/>
        <v>-1790</v>
      </c>
      <c r="I12" s="153">
        <f t="shared" si="3"/>
        <v>-10.69678498864587</v>
      </c>
      <c r="J12" s="148">
        <v>6965</v>
      </c>
      <c r="K12" s="149">
        <v>5929</v>
      </c>
      <c r="L12" s="149">
        <f t="shared" si="4"/>
        <v>-1036</v>
      </c>
      <c r="M12" s="150">
        <f t="shared" si="5"/>
        <v>-14.874371859296483</v>
      </c>
      <c r="N12" s="154">
        <v>6.4</v>
      </c>
      <c r="O12" s="155">
        <v>6.7</v>
      </c>
      <c r="P12" s="156">
        <f t="shared" si="6"/>
        <v>0.29999999999999982</v>
      </c>
    </row>
    <row r="13" spans="1:16" x14ac:dyDescent="0.25">
      <c r="A13" s="81" t="s">
        <v>28</v>
      </c>
      <c r="B13" s="82">
        <v>10001</v>
      </c>
      <c r="C13" s="83">
        <v>11158</v>
      </c>
      <c r="D13" s="83">
        <f t="shared" si="0"/>
        <v>1157</v>
      </c>
      <c r="E13" s="84">
        <f t="shared" si="1"/>
        <v>11.568843115688431</v>
      </c>
      <c r="F13" s="85">
        <v>6777</v>
      </c>
      <c r="G13" s="86">
        <v>7835</v>
      </c>
      <c r="H13" s="86">
        <f t="shared" si="2"/>
        <v>1058</v>
      </c>
      <c r="I13" s="87">
        <f t="shared" si="3"/>
        <v>15.611627563818798</v>
      </c>
      <c r="J13" s="82">
        <v>3124</v>
      </c>
      <c r="K13" s="83">
        <v>4456</v>
      </c>
      <c r="L13" s="83">
        <f t="shared" si="4"/>
        <v>1332</v>
      </c>
      <c r="M13" s="84">
        <f t="shared" si="5"/>
        <v>42.637644046094749</v>
      </c>
      <c r="N13" s="88">
        <v>6.8980296059211845</v>
      </c>
      <c r="O13" s="89">
        <v>6.2700546741955723</v>
      </c>
      <c r="P13" s="90">
        <f t="shared" si="6"/>
        <v>-0.62797493172561225</v>
      </c>
    </row>
    <row r="14" spans="1:16" x14ac:dyDescent="0.25">
      <c r="A14" s="75" t="s">
        <v>29</v>
      </c>
      <c r="B14" s="41">
        <v>17373</v>
      </c>
      <c r="C14" s="42">
        <v>15281</v>
      </c>
      <c r="D14" s="83">
        <f t="shared" si="0"/>
        <v>-2092</v>
      </c>
      <c r="E14" s="84">
        <f t="shared" si="1"/>
        <v>-12.041673861739481</v>
      </c>
      <c r="F14" s="77">
        <v>12041</v>
      </c>
      <c r="G14" s="73">
        <v>10516</v>
      </c>
      <c r="H14" s="86">
        <f t="shared" si="2"/>
        <v>-1525</v>
      </c>
      <c r="I14" s="87">
        <f t="shared" si="3"/>
        <v>-12.66506104144174</v>
      </c>
      <c r="J14" s="41">
        <v>4148</v>
      </c>
      <c r="K14" s="42">
        <v>3456</v>
      </c>
      <c r="L14" s="83">
        <f t="shared" si="4"/>
        <v>-692</v>
      </c>
      <c r="M14" s="84">
        <f t="shared" si="5"/>
        <v>-16.682738669238187</v>
      </c>
      <c r="N14" s="79">
        <v>7.8662077308600722</v>
      </c>
      <c r="O14" s="47">
        <v>8.3523329625024534</v>
      </c>
      <c r="P14" s="90">
        <f t="shared" si="6"/>
        <v>0.48612523164238119</v>
      </c>
    </row>
    <row r="15" spans="1:16" x14ac:dyDescent="0.25">
      <c r="A15" s="75" t="s">
        <v>30</v>
      </c>
      <c r="B15" s="41">
        <v>30615</v>
      </c>
      <c r="C15" s="42">
        <v>28386</v>
      </c>
      <c r="D15" s="83">
        <f t="shared" si="0"/>
        <v>-2229</v>
      </c>
      <c r="E15" s="84">
        <f t="shared" si="1"/>
        <v>-7.280744732974032</v>
      </c>
      <c r="F15" s="77">
        <v>21398</v>
      </c>
      <c r="G15" s="73">
        <v>20454</v>
      </c>
      <c r="H15" s="86">
        <f t="shared" si="2"/>
        <v>-944</v>
      </c>
      <c r="I15" s="87">
        <f t="shared" si="3"/>
        <v>-4.4116272548836344</v>
      </c>
      <c r="J15" s="41">
        <v>7847</v>
      </c>
      <c r="K15" s="42">
        <v>7935</v>
      </c>
      <c r="L15" s="83">
        <f t="shared" si="4"/>
        <v>88</v>
      </c>
      <c r="M15" s="84">
        <f t="shared" si="5"/>
        <v>1.1214476870141454</v>
      </c>
      <c r="N15" s="79">
        <v>7.840400509620725</v>
      </c>
      <c r="O15" s="47">
        <v>8.2839075600648204</v>
      </c>
      <c r="P15" s="90">
        <f t="shared" si="6"/>
        <v>0.44350705044409544</v>
      </c>
    </row>
    <row r="16" spans="1:16" x14ac:dyDescent="0.25">
      <c r="A16" s="75" t="s">
        <v>31</v>
      </c>
      <c r="B16" s="41">
        <v>405</v>
      </c>
      <c r="C16" s="42">
        <v>409</v>
      </c>
      <c r="D16" s="83">
        <f t="shared" si="0"/>
        <v>4</v>
      </c>
      <c r="E16" s="84">
        <f t="shared" si="1"/>
        <v>0.98765432098765427</v>
      </c>
      <c r="F16" s="77">
        <v>270</v>
      </c>
      <c r="G16" s="73">
        <v>298</v>
      </c>
      <c r="H16" s="86">
        <f t="shared" si="2"/>
        <v>28</v>
      </c>
      <c r="I16" s="87">
        <f t="shared" si="3"/>
        <v>10.37037037037037</v>
      </c>
      <c r="J16" s="41">
        <v>88</v>
      </c>
      <c r="K16" s="42">
        <v>106</v>
      </c>
      <c r="L16" s="83">
        <f t="shared" si="4"/>
        <v>18</v>
      </c>
      <c r="M16" s="84">
        <f t="shared" si="5"/>
        <v>20.454545454545453</v>
      </c>
      <c r="N16" s="79">
        <v>8.7481481481481485</v>
      </c>
      <c r="O16" s="47">
        <v>9.1845965770171141</v>
      </c>
      <c r="P16" s="90">
        <f t="shared" si="6"/>
        <v>0.43644842886896562</v>
      </c>
    </row>
    <row r="17" spans="1:16" x14ac:dyDescent="0.25">
      <c r="A17" s="75" t="s">
        <v>32</v>
      </c>
      <c r="B17" s="41">
        <v>116</v>
      </c>
      <c r="C17" s="42">
        <v>160</v>
      </c>
      <c r="D17" s="83">
        <f t="shared" si="0"/>
        <v>44</v>
      </c>
      <c r="E17" s="84">
        <f t="shared" si="1"/>
        <v>37.931034482758619</v>
      </c>
      <c r="F17" s="77">
        <v>83</v>
      </c>
      <c r="G17" s="73">
        <v>95</v>
      </c>
      <c r="H17" s="86">
        <f t="shared" si="2"/>
        <v>12</v>
      </c>
      <c r="I17" s="87">
        <f t="shared" si="3"/>
        <v>14.457831325301205</v>
      </c>
      <c r="J17" s="41">
        <v>28</v>
      </c>
      <c r="K17" s="42">
        <v>50</v>
      </c>
      <c r="L17" s="83">
        <f t="shared" si="4"/>
        <v>22</v>
      </c>
      <c r="M17" s="84">
        <f t="shared" si="5"/>
        <v>78.571428571428569</v>
      </c>
      <c r="N17" s="79">
        <v>9.2974137931034484</v>
      </c>
      <c r="O17" s="47">
        <v>7.78125</v>
      </c>
      <c r="P17" s="90">
        <f t="shared" si="6"/>
        <v>-1.5161637931034484</v>
      </c>
    </row>
    <row r="18" spans="1:16" x14ac:dyDescent="0.25">
      <c r="A18" s="75" t="s">
        <v>33</v>
      </c>
      <c r="B18" s="41">
        <v>16997</v>
      </c>
      <c r="C18" s="42">
        <v>15467</v>
      </c>
      <c r="D18" s="83">
        <f t="shared" si="0"/>
        <v>-1530</v>
      </c>
      <c r="E18" s="84">
        <f t="shared" si="1"/>
        <v>-9.0015885156204032</v>
      </c>
      <c r="F18" s="77">
        <v>14024</v>
      </c>
      <c r="G18" s="73">
        <v>12986</v>
      </c>
      <c r="H18" s="86">
        <f t="shared" si="2"/>
        <v>-1038</v>
      </c>
      <c r="I18" s="87">
        <f t="shared" si="3"/>
        <v>-7.4015972618368515</v>
      </c>
      <c r="J18" s="41">
        <v>5800</v>
      </c>
      <c r="K18" s="42">
        <v>5637</v>
      </c>
      <c r="L18" s="83">
        <f t="shared" si="4"/>
        <v>-163</v>
      </c>
      <c r="M18" s="84">
        <f t="shared" si="5"/>
        <v>-2.8103448275862069</v>
      </c>
      <c r="N18" s="79">
        <v>7.0676025663664728</v>
      </c>
      <c r="O18" s="47">
        <v>6.8459001551991721</v>
      </c>
      <c r="P18" s="90">
        <f t="shared" si="6"/>
        <v>-0.22170241116730072</v>
      </c>
    </row>
    <row r="19" spans="1:16" x14ac:dyDescent="0.25">
      <c r="A19" s="75" t="s">
        <v>34</v>
      </c>
      <c r="B19" s="41">
        <v>5339</v>
      </c>
      <c r="C19" s="42">
        <v>6088</v>
      </c>
      <c r="D19" s="83">
        <f t="shared" si="0"/>
        <v>749</v>
      </c>
      <c r="E19" s="84">
        <f t="shared" si="1"/>
        <v>14.028844352875071</v>
      </c>
      <c r="F19" s="77">
        <v>4823</v>
      </c>
      <c r="G19" s="73">
        <v>5685</v>
      </c>
      <c r="H19" s="86">
        <f t="shared" si="2"/>
        <v>862</v>
      </c>
      <c r="I19" s="87">
        <f t="shared" si="3"/>
        <v>17.872693344391458</v>
      </c>
      <c r="J19" s="41">
        <v>2034</v>
      </c>
      <c r="K19" s="42">
        <v>2631</v>
      </c>
      <c r="L19" s="83">
        <f t="shared" si="4"/>
        <v>597</v>
      </c>
      <c r="M19" s="84">
        <f t="shared" si="5"/>
        <v>29.35103244837758</v>
      </c>
      <c r="N19" s="79">
        <v>6.12015358681401</v>
      </c>
      <c r="O19" s="47">
        <v>6.0977332457293034</v>
      </c>
      <c r="P19" s="90">
        <f t="shared" si="6"/>
        <v>-2.2420341084706585E-2</v>
      </c>
    </row>
    <row r="20" spans="1:16" x14ac:dyDescent="0.25">
      <c r="A20" s="75" t="s">
        <v>124</v>
      </c>
      <c r="B20" s="41"/>
      <c r="C20" s="42">
        <v>1593</v>
      </c>
      <c r="D20" s="83">
        <f t="shared" si="0"/>
        <v>1593</v>
      </c>
      <c r="E20" s="84"/>
      <c r="F20" s="77"/>
      <c r="G20" s="73">
        <v>1541</v>
      </c>
      <c r="H20" s="86">
        <f t="shared" si="2"/>
        <v>1541</v>
      </c>
      <c r="I20" s="87"/>
      <c r="J20" s="41"/>
      <c r="K20" s="42">
        <v>643</v>
      </c>
      <c r="L20" s="83">
        <f t="shared" si="4"/>
        <v>643</v>
      </c>
      <c r="M20" s="84"/>
      <c r="N20" s="79"/>
      <c r="O20" s="47">
        <v>6.1559949780288763</v>
      </c>
      <c r="P20" s="90">
        <f t="shared" si="6"/>
        <v>6.1559949780288763</v>
      </c>
    </row>
    <row r="21" spans="1:16" x14ac:dyDescent="0.25">
      <c r="A21" s="75" t="s">
        <v>44</v>
      </c>
      <c r="B21" s="41">
        <v>751</v>
      </c>
      <c r="C21" s="42">
        <v>725</v>
      </c>
      <c r="D21" s="83">
        <f t="shared" si="0"/>
        <v>-26</v>
      </c>
      <c r="E21" s="84">
        <f t="shared" si="1"/>
        <v>-3.4620505992010653</v>
      </c>
      <c r="F21" s="77">
        <v>526</v>
      </c>
      <c r="G21" s="73">
        <v>439</v>
      </c>
      <c r="H21" s="86">
        <f t="shared" si="2"/>
        <v>-87</v>
      </c>
      <c r="I21" s="87">
        <f t="shared" si="3"/>
        <v>-16.539923954372625</v>
      </c>
      <c r="J21" s="41">
        <v>144</v>
      </c>
      <c r="K21" s="42">
        <v>103</v>
      </c>
      <c r="L21" s="83">
        <f t="shared" si="4"/>
        <v>-41</v>
      </c>
      <c r="M21" s="84">
        <f t="shared" si="5"/>
        <v>-28.472222222222221</v>
      </c>
      <c r="N21" s="79">
        <v>9.50492264416315</v>
      </c>
      <c r="O21" s="47">
        <v>9.5760869565217384</v>
      </c>
      <c r="P21" s="90">
        <f t="shared" si="6"/>
        <v>7.1164312358588333E-2</v>
      </c>
    </row>
    <row r="22" spans="1:16" x14ac:dyDescent="0.25">
      <c r="A22" s="75" t="s">
        <v>45</v>
      </c>
      <c r="B22" s="41">
        <v>813</v>
      </c>
      <c r="C22" s="42">
        <v>847</v>
      </c>
      <c r="D22" s="83">
        <f t="shared" si="0"/>
        <v>34</v>
      </c>
      <c r="E22" s="84">
        <f t="shared" si="1"/>
        <v>4.1820418204182044</v>
      </c>
      <c r="F22" s="77">
        <v>534</v>
      </c>
      <c r="G22" s="73">
        <v>616</v>
      </c>
      <c r="H22" s="86">
        <f t="shared" si="2"/>
        <v>82</v>
      </c>
      <c r="I22" s="87">
        <f t="shared" si="3"/>
        <v>15.355805243445692</v>
      </c>
      <c r="J22" s="41">
        <v>146</v>
      </c>
      <c r="K22" s="42">
        <v>199</v>
      </c>
      <c r="L22" s="83">
        <f t="shared" si="4"/>
        <v>53</v>
      </c>
      <c r="M22" s="84">
        <f t="shared" si="5"/>
        <v>36.301369863013697</v>
      </c>
      <c r="N22" s="79">
        <v>9.9212792127921272</v>
      </c>
      <c r="O22" s="47">
        <v>10.101534828807557</v>
      </c>
      <c r="P22" s="90">
        <f t="shared" si="6"/>
        <v>0.18025561601542961</v>
      </c>
    </row>
    <row r="23" spans="1:16" x14ac:dyDescent="0.25">
      <c r="A23" s="75" t="s">
        <v>46</v>
      </c>
      <c r="B23" s="41">
        <v>1094</v>
      </c>
      <c r="C23" s="42">
        <v>963</v>
      </c>
      <c r="D23" s="83">
        <f t="shared" si="0"/>
        <v>-131</v>
      </c>
      <c r="E23" s="84">
        <f t="shared" si="1"/>
        <v>-11.974405850091408</v>
      </c>
      <c r="F23" s="77">
        <v>436</v>
      </c>
      <c r="G23" s="73">
        <v>323</v>
      </c>
      <c r="H23" s="86">
        <f t="shared" si="2"/>
        <v>-113</v>
      </c>
      <c r="I23" s="87">
        <f t="shared" si="3"/>
        <v>-25.917431192660551</v>
      </c>
      <c r="J23" s="41">
        <v>103</v>
      </c>
      <c r="K23" s="42">
        <v>108</v>
      </c>
      <c r="L23" s="83">
        <f t="shared" si="4"/>
        <v>5</v>
      </c>
      <c r="M23" s="84">
        <f t="shared" si="5"/>
        <v>4.8543689320388346</v>
      </c>
      <c r="N23" s="79">
        <v>10.047074954296161</v>
      </c>
      <c r="O23" s="47">
        <v>10.662512980269989</v>
      </c>
      <c r="P23" s="90">
        <f t="shared" si="6"/>
        <v>0.61543802597382857</v>
      </c>
    </row>
    <row r="24" spans="1:16" x14ac:dyDescent="0.25">
      <c r="A24" s="75" t="s">
        <v>47</v>
      </c>
      <c r="B24" s="41">
        <v>1407</v>
      </c>
      <c r="C24" s="42">
        <v>1247</v>
      </c>
      <c r="D24" s="83">
        <f t="shared" si="0"/>
        <v>-160</v>
      </c>
      <c r="E24" s="84">
        <f t="shared" si="1"/>
        <v>-11.371712864250178</v>
      </c>
      <c r="F24" s="77">
        <v>715</v>
      </c>
      <c r="G24" s="73">
        <v>590</v>
      </c>
      <c r="H24" s="86">
        <f t="shared" si="2"/>
        <v>-125</v>
      </c>
      <c r="I24" s="87">
        <f t="shared" si="3"/>
        <v>-17.482517482517483</v>
      </c>
      <c r="J24" s="41">
        <v>139</v>
      </c>
      <c r="K24" s="42">
        <v>150</v>
      </c>
      <c r="L24" s="83">
        <f t="shared" si="4"/>
        <v>11</v>
      </c>
      <c r="M24" s="84">
        <f t="shared" si="5"/>
        <v>7.9136690647482011</v>
      </c>
      <c r="N24" s="79">
        <v>11.636460554371002</v>
      </c>
      <c r="O24" s="47">
        <v>12.31074578989575</v>
      </c>
      <c r="P24" s="90">
        <f t="shared" si="6"/>
        <v>0.67428523552474751</v>
      </c>
    </row>
    <row r="25" spans="1:16" x14ac:dyDescent="0.25">
      <c r="A25" s="75" t="s">
        <v>48</v>
      </c>
      <c r="B25" s="41">
        <v>4819</v>
      </c>
      <c r="C25" s="42">
        <v>4135</v>
      </c>
      <c r="D25" s="83">
        <f t="shared" si="0"/>
        <v>-684</v>
      </c>
      <c r="E25" s="84">
        <f t="shared" si="1"/>
        <v>-14.193816144428304</v>
      </c>
      <c r="F25" s="77">
        <v>2980</v>
      </c>
      <c r="G25" s="73">
        <v>2525</v>
      </c>
      <c r="H25" s="86">
        <f t="shared" si="2"/>
        <v>-455</v>
      </c>
      <c r="I25" s="87">
        <f t="shared" si="3"/>
        <v>-15.268456375838927</v>
      </c>
      <c r="J25" s="41">
        <v>826</v>
      </c>
      <c r="K25" s="42">
        <v>716</v>
      </c>
      <c r="L25" s="83">
        <f t="shared" si="4"/>
        <v>-110</v>
      </c>
      <c r="M25" s="84">
        <f t="shared" si="5"/>
        <v>-13.317191283292978</v>
      </c>
      <c r="N25" s="79">
        <v>10.438057688317079</v>
      </c>
      <c r="O25" s="47">
        <v>10.30471584038694</v>
      </c>
      <c r="P25" s="90">
        <f t="shared" si="6"/>
        <v>-0.13334184793013826</v>
      </c>
    </row>
    <row r="26" spans="1:16" x14ac:dyDescent="0.25">
      <c r="A26" s="75" t="s">
        <v>49</v>
      </c>
      <c r="B26" s="41">
        <v>619</v>
      </c>
      <c r="C26" s="42">
        <v>926</v>
      </c>
      <c r="D26" s="83">
        <f t="shared" si="0"/>
        <v>307</v>
      </c>
      <c r="E26" s="84">
        <f t="shared" si="1"/>
        <v>49.59612277867528</v>
      </c>
      <c r="F26" s="77">
        <v>458</v>
      </c>
      <c r="G26" s="73">
        <v>812</v>
      </c>
      <c r="H26" s="86">
        <f t="shared" si="2"/>
        <v>354</v>
      </c>
      <c r="I26" s="87">
        <f t="shared" si="3"/>
        <v>77.292576419213972</v>
      </c>
      <c r="J26" s="41">
        <v>425</v>
      </c>
      <c r="K26" s="42">
        <v>653</v>
      </c>
      <c r="L26" s="83">
        <f t="shared" si="4"/>
        <v>228</v>
      </c>
      <c r="M26" s="84">
        <f t="shared" si="5"/>
        <v>53.647058823529413</v>
      </c>
      <c r="N26" s="79">
        <v>2.6825525040387723</v>
      </c>
      <c r="O26" s="47">
        <v>2.9308855291576674</v>
      </c>
      <c r="P26" s="90">
        <f t="shared" si="6"/>
        <v>0.2483330251188951</v>
      </c>
    </row>
    <row r="27" spans="1:16" x14ac:dyDescent="0.25">
      <c r="A27" s="75" t="s">
        <v>125</v>
      </c>
      <c r="B27" s="41"/>
      <c r="C27" s="42">
        <v>122</v>
      </c>
      <c r="D27" s="83">
        <f t="shared" si="0"/>
        <v>122</v>
      </c>
      <c r="E27" s="84"/>
      <c r="F27" s="77"/>
      <c r="G27" s="73">
        <v>67</v>
      </c>
      <c r="H27" s="86">
        <f t="shared" si="2"/>
        <v>67</v>
      </c>
      <c r="I27" s="87"/>
      <c r="J27" s="41"/>
      <c r="K27" s="42">
        <v>37</v>
      </c>
      <c r="L27" s="83">
        <f t="shared" si="4"/>
        <v>37</v>
      </c>
      <c r="M27" s="84"/>
      <c r="N27" s="79"/>
      <c r="O27" s="47">
        <v>2.7479338842975207</v>
      </c>
      <c r="P27" s="90">
        <f t="shared" si="6"/>
        <v>2.7479338842975207</v>
      </c>
    </row>
    <row r="28" spans="1:16" ht="15.75" thickBot="1" x14ac:dyDescent="0.3">
      <c r="A28" s="135" t="s">
        <v>51</v>
      </c>
      <c r="B28" s="136">
        <v>59</v>
      </c>
      <c r="C28" s="137">
        <v>259</v>
      </c>
      <c r="D28" s="138">
        <f t="shared" si="0"/>
        <v>200</v>
      </c>
      <c r="E28" s="139">
        <f t="shared" si="1"/>
        <v>338.9830508474576</v>
      </c>
      <c r="F28" s="140">
        <v>15</v>
      </c>
      <c r="G28" s="141">
        <v>189</v>
      </c>
      <c r="H28" s="142">
        <f t="shared" si="2"/>
        <v>174</v>
      </c>
      <c r="I28" s="143">
        <f t="shared" si="3"/>
        <v>1160</v>
      </c>
      <c r="J28" s="136">
        <v>13</v>
      </c>
      <c r="K28" s="137">
        <v>71</v>
      </c>
      <c r="L28" s="138">
        <f t="shared" si="4"/>
        <v>58</v>
      </c>
      <c r="M28" s="139">
        <f t="shared" si="5"/>
        <v>446.15384615384613</v>
      </c>
      <c r="N28" s="144">
        <v>9.0508474576271194</v>
      </c>
      <c r="O28" s="145">
        <v>8.0077220077220073</v>
      </c>
      <c r="P28" s="146">
        <f t="shared" si="6"/>
        <v>-1.0431254499051121</v>
      </c>
    </row>
    <row r="29" spans="1:16" ht="15.75" thickBot="1" x14ac:dyDescent="0.3">
      <c r="A29" s="147" t="s">
        <v>23</v>
      </c>
      <c r="B29" s="148">
        <v>24861</v>
      </c>
      <c r="C29" s="149">
        <v>22470</v>
      </c>
      <c r="D29" s="149">
        <f t="shared" si="0"/>
        <v>-2391</v>
      </c>
      <c r="E29" s="150">
        <f t="shared" si="1"/>
        <v>-9.6174731507179914</v>
      </c>
      <c r="F29" s="151">
        <v>18342</v>
      </c>
      <c r="G29" s="152">
        <v>17171</v>
      </c>
      <c r="H29" s="152">
        <f t="shared" si="2"/>
        <v>-1171</v>
      </c>
      <c r="I29" s="153">
        <f t="shared" si="3"/>
        <v>-6.3842547159524585</v>
      </c>
      <c r="J29" s="148">
        <v>5774</v>
      </c>
      <c r="K29" s="149">
        <v>5223</v>
      </c>
      <c r="L29" s="149">
        <f t="shared" si="4"/>
        <v>-551</v>
      </c>
      <c r="M29" s="150">
        <f t="shared" si="5"/>
        <v>-9.5427779702112918</v>
      </c>
      <c r="N29" s="154">
        <v>7.5</v>
      </c>
      <c r="O29" s="155">
        <v>8.1</v>
      </c>
      <c r="P29" s="156">
        <f t="shared" si="6"/>
        <v>0.59999999999999964</v>
      </c>
    </row>
    <row r="30" spans="1:16" x14ac:dyDescent="0.25">
      <c r="A30" s="81" t="s">
        <v>35</v>
      </c>
      <c r="B30" s="82">
        <v>3723</v>
      </c>
      <c r="C30" s="83">
        <v>3600</v>
      </c>
      <c r="D30" s="83">
        <f t="shared" si="0"/>
        <v>-123</v>
      </c>
      <c r="E30" s="84">
        <f t="shared" si="1"/>
        <v>-3.3037872683319902</v>
      </c>
      <c r="F30" s="85">
        <v>2707</v>
      </c>
      <c r="G30" s="86">
        <v>2804</v>
      </c>
      <c r="H30" s="86">
        <f t="shared" si="2"/>
        <v>97</v>
      </c>
      <c r="I30" s="87">
        <f t="shared" si="3"/>
        <v>3.5833025489471741</v>
      </c>
      <c r="J30" s="82">
        <v>1171</v>
      </c>
      <c r="K30" s="83">
        <v>1070</v>
      </c>
      <c r="L30" s="83">
        <f t="shared" si="4"/>
        <v>-101</v>
      </c>
      <c r="M30" s="84">
        <f t="shared" si="5"/>
        <v>-8.6251067463706228</v>
      </c>
      <c r="N30" s="88">
        <v>6.3549905838041427</v>
      </c>
      <c r="O30" s="89">
        <v>7.0262938230383973</v>
      </c>
      <c r="P30" s="90">
        <f t="shared" si="6"/>
        <v>0.67130323923425461</v>
      </c>
    </row>
    <row r="31" spans="1:16" x14ac:dyDescent="0.25">
      <c r="A31" s="75" t="s">
        <v>36</v>
      </c>
      <c r="B31" s="41">
        <v>75</v>
      </c>
      <c r="C31" s="42">
        <v>16</v>
      </c>
      <c r="D31" s="83">
        <f t="shared" si="0"/>
        <v>-59</v>
      </c>
      <c r="E31" s="84">
        <f t="shared" si="1"/>
        <v>-78.666666666666671</v>
      </c>
      <c r="F31" s="77">
        <v>57</v>
      </c>
      <c r="G31" s="73">
        <v>12</v>
      </c>
      <c r="H31" s="86">
        <f t="shared" si="2"/>
        <v>-45</v>
      </c>
      <c r="I31" s="87">
        <f t="shared" si="3"/>
        <v>-78.94736842105263</v>
      </c>
      <c r="J31" s="41">
        <v>2</v>
      </c>
      <c r="K31" s="42">
        <v>2</v>
      </c>
      <c r="L31" s="83">
        <f t="shared" si="4"/>
        <v>0</v>
      </c>
      <c r="M31" s="84">
        <f t="shared" si="5"/>
        <v>0</v>
      </c>
      <c r="N31" s="79">
        <v>14.726666666666667</v>
      </c>
      <c r="O31" s="47">
        <v>13.21875</v>
      </c>
      <c r="P31" s="90">
        <f t="shared" si="6"/>
        <v>-1.5079166666666666</v>
      </c>
    </row>
    <row r="32" spans="1:16" x14ac:dyDescent="0.25">
      <c r="A32" s="75" t="s">
        <v>37</v>
      </c>
      <c r="B32" s="41">
        <v>709</v>
      </c>
      <c r="C32" s="42">
        <v>678</v>
      </c>
      <c r="D32" s="83">
        <f t="shared" si="0"/>
        <v>-31</v>
      </c>
      <c r="E32" s="84">
        <f t="shared" si="1"/>
        <v>-4.3723554301833572</v>
      </c>
      <c r="F32" s="77">
        <v>460</v>
      </c>
      <c r="G32" s="73">
        <v>344</v>
      </c>
      <c r="H32" s="86">
        <f t="shared" si="2"/>
        <v>-116</v>
      </c>
      <c r="I32" s="87">
        <f t="shared" si="3"/>
        <v>-25.217391304347824</v>
      </c>
      <c r="J32" s="41">
        <v>50</v>
      </c>
      <c r="K32" s="42">
        <v>67</v>
      </c>
      <c r="L32" s="83">
        <f t="shared" si="4"/>
        <v>17</v>
      </c>
      <c r="M32" s="84">
        <f t="shared" si="5"/>
        <v>34</v>
      </c>
      <c r="N32" s="79">
        <v>10.680930930930931</v>
      </c>
      <c r="O32" s="47">
        <v>12.153605015673982</v>
      </c>
      <c r="P32" s="90">
        <f t="shared" si="6"/>
        <v>1.4726740847430513</v>
      </c>
    </row>
    <row r="33" spans="1:16" ht="15.75" thickBot="1" x14ac:dyDescent="0.3">
      <c r="A33" s="135" t="s">
        <v>38</v>
      </c>
      <c r="B33" s="136">
        <v>2235</v>
      </c>
      <c r="C33" s="137">
        <v>2003</v>
      </c>
      <c r="D33" s="138">
        <f t="shared" si="0"/>
        <v>-232</v>
      </c>
      <c r="E33" s="139">
        <f t="shared" si="1"/>
        <v>-10.380313199105146</v>
      </c>
      <c r="F33" s="140">
        <v>1533</v>
      </c>
      <c r="G33" s="141">
        <v>1327</v>
      </c>
      <c r="H33" s="142">
        <f t="shared" si="2"/>
        <v>-206</v>
      </c>
      <c r="I33" s="143">
        <f t="shared" si="3"/>
        <v>-13.437703848662753</v>
      </c>
      <c r="J33" s="136">
        <v>340</v>
      </c>
      <c r="K33" s="137">
        <v>309</v>
      </c>
      <c r="L33" s="138">
        <f t="shared" si="4"/>
        <v>-31</v>
      </c>
      <c r="M33" s="139">
        <f t="shared" si="5"/>
        <v>-9.117647058823529</v>
      </c>
      <c r="N33" s="144">
        <v>10.198117436127298</v>
      </c>
      <c r="O33" s="145">
        <v>10.494249999999999</v>
      </c>
      <c r="P33" s="146">
        <f t="shared" si="6"/>
        <v>0.29613256387270148</v>
      </c>
    </row>
    <row r="34" spans="1:16" s="116" customFormat="1" x14ac:dyDescent="0.25">
      <c r="A34" s="157" t="s">
        <v>39</v>
      </c>
      <c r="B34" s="158">
        <v>6908</v>
      </c>
      <c r="C34" s="159">
        <v>6113</v>
      </c>
      <c r="D34" s="160">
        <f t="shared" si="0"/>
        <v>-795</v>
      </c>
      <c r="E34" s="161">
        <f t="shared" si="1"/>
        <v>-11.508396062536191</v>
      </c>
      <c r="F34" s="162">
        <v>4900</v>
      </c>
      <c r="G34" s="163">
        <v>3961</v>
      </c>
      <c r="H34" s="164">
        <f t="shared" si="2"/>
        <v>-939</v>
      </c>
      <c r="I34" s="165">
        <f t="shared" si="3"/>
        <v>-19.163265306122447</v>
      </c>
      <c r="J34" s="158">
        <v>1744</v>
      </c>
      <c r="K34" s="159">
        <v>1522</v>
      </c>
      <c r="L34" s="160">
        <f t="shared" si="4"/>
        <v>-222</v>
      </c>
      <c r="M34" s="161">
        <f t="shared" si="5"/>
        <v>-12.729357798165138</v>
      </c>
      <c r="N34" s="166">
        <v>7.9396901245293945</v>
      </c>
      <c r="O34" s="167">
        <v>7.6266361256544499</v>
      </c>
      <c r="P34" s="168">
        <f t="shared" si="6"/>
        <v>-0.31305399887494456</v>
      </c>
    </row>
    <row r="35" spans="1:16" s="116" customFormat="1" x14ac:dyDescent="0.25">
      <c r="A35" s="169" t="s">
        <v>40</v>
      </c>
      <c r="B35" s="110">
        <v>4324</v>
      </c>
      <c r="C35" s="111">
        <v>3717</v>
      </c>
      <c r="D35" s="83">
        <f t="shared" si="0"/>
        <v>-607</v>
      </c>
      <c r="E35" s="84">
        <f t="shared" si="1"/>
        <v>-14.037927844588344</v>
      </c>
      <c r="F35" s="112">
        <v>3412</v>
      </c>
      <c r="G35" s="113">
        <v>2650</v>
      </c>
      <c r="H35" s="86">
        <f t="shared" si="2"/>
        <v>-762</v>
      </c>
      <c r="I35" s="87">
        <f t="shared" si="3"/>
        <v>-22.332942555685815</v>
      </c>
      <c r="J35" s="110">
        <v>1479</v>
      </c>
      <c r="K35" s="111">
        <v>1037</v>
      </c>
      <c r="L35" s="83">
        <f t="shared" si="4"/>
        <v>-442</v>
      </c>
      <c r="M35" s="84">
        <f t="shared" si="5"/>
        <v>-29.885057471264368</v>
      </c>
      <c r="N35" s="114">
        <v>6.7</v>
      </c>
      <c r="O35" s="115">
        <v>6.975517890772128</v>
      </c>
      <c r="P35" s="170">
        <f t="shared" si="6"/>
        <v>0.27551789077212785</v>
      </c>
    </row>
    <row r="36" spans="1:16" s="116" customFormat="1" x14ac:dyDescent="0.25">
      <c r="A36" s="169" t="s">
        <v>41</v>
      </c>
      <c r="B36" s="110">
        <v>2525</v>
      </c>
      <c r="C36" s="111">
        <v>1868</v>
      </c>
      <c r="D36" s="83">
        <f t="shared" si="0"/>
        <v>-657</v>
      </c>
      <c r="E36" s="84">
        <f t="shared" si="1"/>
        <v>-26.019801980198018</v>
      </c>
      <c r="F36" s="112">
        <v>1584</v>
      </c>
      <c r="G36" s="113">
        <v>964</v>
      </c>
      <c r="H36" s="86">
        <f t="shared" si="2"/>
        <v>-620</v>
      </c>
      <c r="I36" s="87">
        <f t="shared" si="3"/>
        <v>-39.141414141414138</v>
      </c>
      <c r="J36" s="110">
        <v>488</v>
      </c>
      <c r="K36" s="111">
        <v>329</v>
      </c>
      <c r="L36" s="83">
        <f t="shared" si="4"/>
        <v>-159</v>
      </c>
      <c r="M36" s="84">
        <f t="shared" si="5"/>
        <v>-32.581967213114751</v>
      </c>
      <c r="N36" s="114">
        <v>8.3000000000000007</v>
      </c>
      <c r="O36" s="115">
        <v>8.1055168719871453</v>
      </c>
      <c r="P36" s="170">
        <f t="shared" si="6"/>
        <v>-0.19448312801285539</v>
      </c>
    </row>
    <row r="37" spans="1:16" s="116" customFormat="1" ht="15.75" thickBot="1" x14ac:dyDescent="0.3">
      <c r="A37" s="171" t="s">
        <v>42</v>
      </c>
      <c r="B37" s="172">
        <v>979</v>
      </c>
      <c r="C37" s="173">
        <v>538</v>
      </c>
      <c r="D37" s="174">
        <f t="shared" si="0"/>
        <v>-441</v>
      </c>
      <c r="E37" s="175">
        <f t="shared" si="1"/>
        <v>-45.04596527068437</v>
      </c>
      <c r="F37" s="176">
        <v>766</v>
      </c>
      <c r="G37" s="177">
        <v>373</v>
      </c>
      <c r="H37" s="178">
        <f t="shared" si="2"/>
        <v>-393</v>
      </c>
      <c r="I37" s="179">
        <f t="shared" si="3"/>
        <v>-51.30548302872063</v>
      </c>
      <c r="J37" s="172">
        <v>151</v>
      </c>
      <c r="K37" s="173">
        <v>96</v>
      </c>
      <c r="L37" s="174">
        <f t="shared" si="4"/>
        <v>-55</v>
      </c>
      <c r="M37" s="175">
        <f t="shared" si="5"/>
        <v>-36.423841059602651</v>
      </c>
      <c r="N37" s="180">
        <v>8.2997957099080697</v>
      </c>
      <c r="O37" s="181">
        <v>7.8410780669144984</v>
      </c>
      <c r="P37" s="182">
        <f t="shared" si="6"/>
        <v>-0.45871764299357132</v>
      </c>
    </row>
    <row r="38" spans="1:16" x14ac:dyDescent="0.25">
      <c r="A38" s="81"/>
      <c r="B38" s="82"/>
      <c r="C38" s="83"/>
      <c r="D38" s="83"/>
      <c r="E38" s="84"/>
      <c r="F38" s="85"/>
      <c r="G38" s="86"/>
      <c r="H38" s="86"/>
      <c r="I38" s="87"/>
      <c r="J38" s="82"/>
      <c r="K38" s="83"/>
      <c r="L38" s="83">
        <f t="shared" si="4"/>
        <v>0</v>
      </c>
      <c r="M38" s="84"/>
      <c r="N38" s="88"/>
      <c r="O38" s="89"/>
      <c r="P38" s="90"/>
    </row>
    <row r="39" spans="1:16" x14ac:dyDescent="0.25">
      <c r="A39" s="75" t="s">
        <v>57</v>
      </c>
      <c r="B39" s="41">
        <v>77570</v>
      </c>
      <c r="C39" s="42">
        <v>68687</v>
      </c>
      <c r="D39" s="83">
        <f t="shared" si="0"/>
        <v>-8883</v>
      </c>
      <c r="E39" s="84">
        <f t="shared" si="1"/>
        <v>-11.451592110351941</v>
      </c>
      <c r="F39" s="77">
        <v>56977</v>
      </c>
      <c r="G39" s="73">
        <v>50440</v>
      </c>
      <c r="H39" s="86">
        <f t="shared" si="2"/>
        <v>-6537</v>
      </c>
      <c r="I39" s="87">
        <f t="shared" si="3"/>
        <v>-11.47305052916089</v>
      </c>
      <c r="J39" s="41">
        <v>23101</v>
      </c>
      <c r="K39" s="42">
        <v>20284</v>
      </c>
      <c r="L39" s="83">
        <f t="shared" si="4"/>
        <v>-2817</v>
      </c>
      <c r="M39" s="84">
        <f t="shared" si="5"/>
        <v>-12.194277304012813</v>
      </c>
      <c r="N39" s="79">
        <v>6.6</v>
      </c>
      <c r="O39" s="47">
        <v>6.7</v>
      </c>
      <c r="P39" s="90">
        <f t="shared" si="6"/>
        <v>0.10000000000000053</v>
      </c>
    </row>
    <row r="40" spans="1:16" x14ac:dyDescent="0.25">
      <c r="A40" s="75" t="s">
        <v>58</v>
      </c>
      <c r="B40" s="41">
        <v>114650</v>
      </c>
      <c r="C40" s="42">
        <v>110236</v>
      </c>
      <c r="D40" s="83">
        <f t="shared" si="0"/>
        <v>-4414</v>
      </c>
      <c r="E40" s="84">
        <f t="shared" si="1"/>
        <v>-3.8499781945050153</v>
      </c>
      <c r="F40" s="77">
        <v>82964</v>
      </c>
      <c r="G40" s="73">
        <v>82142</v>
      </c>
      <c r="H40" s="86">
        <f t="shared" si="2"/>
        <v>-822</v>
      </c>
      <c r="I40" s="87">
        <f t="shared" si="3"/>
        <v>-0.99079118653873965</v>
      </c>
      <c r="J40" s="41">
        <v>30214</v>
      </c>
      <c r="K40" s="42">
        <v>32174</v>
      </c>
      <c r="L40" s="83">
        <f t="shared" si="4"/>
        <v>1960</v>
      </c>
      <c r="M40" s="84">
        <f t="shared" si="5"/>
        <v>6.4870589792811275</v>
      </c>
      <c r="N40" s="79">
        <v>7.7</v>
      </c>
      <c r="O40" s="47">
        <v>7.8</v>
      </c>
      <c r="P40" s="90">
        <f t="shared" si="6"/>
        <v>9.9999999999999645E-2</v>
      </c>
    </row>
    <row r="41" spans="1:16" x14ac:dyDescent="0.25">
      <c r="A41" s="75" t="s">
        <v>53</v>
      </c>
      <c r="B41" s="41">
        <v>192220</v>
      </c>
      <c r="C41" s="42">
        <v>178923</v>
      </c>
      <c r="D41" s="83">
        <f t="shared" si="0"/>
        <v>-13297</v>
      </c>
      <c r="E41" s="84">
        <f t="shared" si="1"/>
        <v>-6.9175944230569142</v>
      </c>
      <c r="F41" s="77">
        <v>139941</v>
      </c>
      <c r="G41" s="73">
        <v>132582</v>
      </c>
      <c r="H41" s="86">
        <f t="shared" si="2"/>
        <v>-7359</v>
      </c>
      <c r="I41" s="87">
        <f t="shared" si="3"/>
        <v>-5.2586447145582778</v>
      </c>
      <c r="J41" s="41">
        <v>53315</v>
      </c>
      <c r="K41" s="42">
        <v>52458</v>
      </c>
      <c r="L41" s="83">
        <f t="shared" si="4"/>
        <v>-857</v>
      </c>
      <c r="M41" s="84">
        <f t="shared" si="5"/>
        <v>-1.6074275532214199</v>
      </c>
      <c r="N41" s="79">
        <v>7.2</v>
      </c>
      <c r="O41" s="47">
        <v>7.4</v>
      </c>
      <c r="P41" s="90">
        <f t="shared" si="6"/>
        <v>0.20000000000000018</v>
      </c>
    </row>
    <row r="42" spans="1:16" x14ac:dyDescent="0.25">
      <c r="A42" s="75" t="s">
        <v>54</v>
      </c>
      <c r="B42" s="41">
        <v>6742</v>
      </c>
      <c r="C42" s="42">
        <v>6297</v>
      </c>
      <c r="D42" s="83">
        <f t="shared" si="0"/>
        <v>-445</v>
      </c>
      <c r="E42" s="84">
        <f t="shared" si="1"/>
        <v>-6.6004153070305547</v>
      </c>
      <c r="F42" s="77">
        <v>4757</v>
      </c>
      <c r="G42" s="73">
        <v>4487</v>
      </c>
      <c r="H42" s="86">
        <f t="shared" si="2"/>
        <v>-270</v>
      </c>
      <c r="I42" s="87">
        <f t="shared" si="3"/>
        <v>-5.6758461215051499</v>
      </c>
      <c r="J42" s="41">
        <v>1563</v>
      </c>
      <c r="K42" s="42">
        <v>1448</v>
      </c>
      <c r="L42" s="83">
        <f t="shared" si="4"/>
        <v>-115</v>
      </c>
      <c r="M42" s="84">
        <f t="shared" si="5"/>
        <v>-7.3576455534229046</v>
      </c>
      <c r="N42" s="79">
        <v>8.1999999999999993</v>
      </c>
      <c r="O42" s="47">
        <v>8.6999999999999993</v>
      </c>
      <c r="P42" s="90">
        <f t="shared" si="6"/>
        <v>0.5</v>
      </c>
    </row>
    <row r="43" spans="1:16" x14ac:dyDescent="0.25">
      <c r="A43" s="75" t="s">
        <v>55</v>
      </c>
      <c r="B43" s="41">
        <v>14736</v>
      </c>
      <c r="C43" s="42">
        <v>12236</v>
      </c>
      <c r="D43" s="83">
        <f t="shared" si="0"/>
        <v>-2500</v>
      </c>
      <c r="E43" s="84">
        <f t="shared" si="1"/>
        <v>-16.965255157437568</v>
      </c>
      <c r="F43" s="77">
        <v>10662</v>
      </c>
      <c r="G43" s="73">
        <v>7948</v>
      </c>
      <c r="H43" s="86">
        <f t="shared" si="2"/>
        <v>-2714</v>
      </c>
      <c r="I43" s="87">
        <f t="shared" si="3"/>
        <v>-25.45488651284937</v>
      </c>
      <c r="J43" s="41">
        <v>3862</v>
      </c>
      <c r="K43" s="42">
        <v>2984</v>
      </c>
      <c r="L43" s="83">
        <f t="shared" si="4"/>
        <v>-878</v>
      </c>
      <c r="M43" s="84">
        <f t="shared" si="5"/>
        <v>-22.734334541688245</v>
      </c>
      <c r="N43" s="79">
        <v>7.7</v>
      </c>
      <c r="O43" s="47">
        <v>7.5</v>
      </c>
      <c r="P43" s="90">
        <f t="shared" si="6"/>
        <v>-0.20000000000000018</v>
      </c>
    </row>
    <row r="44" spans="1:16" ht="15.75" thickBot="1" x14ac:dyDescent="0.3">
      <c r="A44" s="76" t="s">
        <v>56</v>
      </c>
      <c r="B44" s="44">
        <v>214512</v>
      </c>
      <c r="C44" s="45">
        <v>197456</v>
      </c>
      <c r="D44" s="83">
        <f t="shared" si="0"/>
        <v>-17056</v>
      </c>
      <c r="E44" s="84">
        <f t="shared" si="1"/>
        <v>-7.951070336391437</v>
      </c>
      <c r="F44" s="78">
        <v>155587</v>
      </c>
      <c r="G44" s="74">
        <v>145017</v>
      </c>
      <c r="H44" s="86">
        <f t="shared" si="2"/>
        <v>-10570</v>
      </c>
      <c r="I44" s="87">
        <f t="shared" si="3"/>
        <v>-6.793626716885087</v>
      </c>
      <c r="J44" s="44">
        <v>58793</v>
      </c>
      <c r="K44" s="45">
        <v>56890</v>
      </c>
      <c r="L44" s="83">
        <f t="shared" si="4"/>
        <v>-1903</v>
      </c>
      <c r="M44" s="84">
        <f t="shared" si="5"/>
        <v>-3.2367798887622676</v>
      </c>
      <c r="N44" s="80">
        <v>7.3</v>
      </c>
      <c r="O44" s="48">
        <v>7.4</v>
      </c>
      <c r="P44" s="90">
        <f t="shared" si="6"/>
        <v>0.10000000000000053</v>
      </c>
    </row>
  </sheetData>
  <pageMargins left="0.25" right="0.25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BCAF7-1682-4A6A-85AC-A22F904A0653}">
  <sheetPr>
    <pageSetUpPr fitToPage="1"/>
  </sheetPr>
  <dimension ref="A1:P44"/>
  <sheetViews>
    <sheetView zoomScaleNormal="100" workbookViewId="0">
      <pane xSplit="1" ySplit="1" topLeftCell="B22" activePane="bottomRight" state="frozen"/>
      <selection pane="topRight" activeCell="B1" sqref="B1"/>
      <selection pane="bottomLeft" activeCell="A2" sqref="A2"/>
      <selection pane="bottomRight" activeCell="A43" sqref="A43:XFD43"/>
    </sheetView>
  </sheetViews>
  <sheetFormatPr baseColWidth="10" defaultRowHeight="15" x14ac:dyDescent="0.25"/>
  <cols>
    <col min="1" max="1" width="30.42578125" customWidth="1"/>
  </cols>
  <sheetData>
    <row r="1" spans="1:16" ht="45.75" thickBot="1" x14ac:dyDescent="0.3">
      <c r="A1" s="91" t="s">
        <v>0</v>
      </c>
      <c r="B1" s="92" t="s">
        <v>100</v>
      </c>
      <c r="C1" s="93" t="s">
        <v>126</v>
      </c>
      <c r="D1" s="93" t="s">
        <v>101</v>
      </c>
      <c r="E1" s="94" t="s">
        <v>102</v>
      </c>
      <c r="F1" s="95" t="s">
        <v>104</v>
      </c>
      <c r="G1" s="93" t="s">
        <v>127</v>
      </c>
      <c r="H1" s="93" t="s">
        <v>105</v>
      </c>
      <c r="I1" s="96" t="s">
        <v>106</v>
      </c>
      <c r="J1" s="92" t="s">
        <v>108</v>
      </c>
      <c r="K1" s="93" t="s">
        <v>128</v>
      </c>
      <c r="L1" s="93" t="s">
        <v>109</v>
      </c>
      <c r="M1" s="94" t="s">
        <v>110</v>
      </c>
      <c r="N1" s="95" t="s">
        <v>112</v>
      </c>
      <c r="O1" s="93" t="s">
        <v>129</v>
      </c>
      <c r="P1" s="94" t="s">
        <v>113</v>
      </c>
    </row>
    <row r="2" spans="1:16" x14ac:dyDescent="0.25">
      <c r="A2" s="125" t="s">
        <v>19</v>
      </c>
      <c r="B2" s="126">
        <v>16406</v>
      </c>
      <c r="C2" s="127">
        <v>14922</v>
      </c>
      <c r="D2" s="127">
        <f>C2-B2</f>
        <v>-1484</v>
      </c>
      <c r="E2" s="128">
        <f>D2*100/B2</f>
        <v>-9.0454711690844807</v>
      </c>
      <c r="F2" s="129">
        <v>11594</v>
      </c>
      <c r="G2" s="130">
        <v>10268</v>
      </c>
      <c r="H2" s="130">
        <f>G2-F2</f>
        <v>-1326</v>
      </c>
      <c r="I2" s="131">
        <f>H2*100/F2</f>
        <v>-11.436950146627566</v>
      </c>
      <c r="J2" s="126">
        <v>4188</v>
      </c>
      <c r="K2" s="127">
        <v>4061</v>
      </c>
      <c r="L2" s="127">
        <f>K2-J2</f>
        <v>-127</v>
      </c>
      <c r="M2" s="128">
        <f>L2*100/J2</f>
        <v>-3.0324737344794652</v>
      </c>
      <c r="N2" s="132">
        <v>6.7010544922589297</v>
      </c>
      <c r="O2" s="133">
        <v>6.7347184986595172</v>
      </c>
      <c r="P2" s="134">
        <f>O2-N2</f>
        <v>3.3664006400587532E-2</v>
      </c>
    </row>
    <row r="3" spans="1:16" x14ac:dyDescent="0.25">
      <c r="A3" s="75" t="s">
        <v>20</v>
      </c>
      <c r="B3" s="41">
        <v>7651</v>
      </c>
      <c r="C3" s="42">
        <v>7254</v>
      </c>
      <c r="D3" s="83">
        <f t="shared" ref="D3:D44" si="0">C3-B3</f>
        <v>-397</v>
      </c>
      <c r="E3" s="84">
        <f t="shared" ref="E3:E44" si="1">D3*100/B3</f>
        <v>-5.1888642007580712</v>
      </c>
      <c r="F3" s="77">
        <v>6075</v>
      </c>
      <c r="G3" s="73">
        <v>5495</v>
      </c>
      <c r="H3" s="86">
        <f t="shared" ref="H3:H44" si="2">G3-F3</f>
        <v>-580</v>
      </c>
      <c r="I3" s="87">
        <f t="shared" ref="I3:I44" si="3">H3*100/F3</f>
        <v>-9.5473251028806576</v>
      </c>
      <c r="J3" s="41">
        <v>2792</v>
      </c>
      <c r="K3" s="42">
        <v>2307</v>
      </c>
      <c r="L3" s="83">
        <f t="shared" ref="L3:L44" si="4">K3-J3</f>
        <v>-485</v>
      </c>
      <c r="M3" s="84">
        <f t="shared" ref="M3:M44" si="5">L3*100/J3</f>
        <v>-17.371060171919769</v>
      </c>
      <c r="N3" s="79">
        <v>6.2626454058293035</v>
      </c>
      <c r="O3" s="47">
        <v>6.4217673007995586</v>
      </c>
      <c r="P3" s="90">
        <f t="shared" ref="P3:P44" si="6">O3-N3</f>
        <v>0.15912189497025508</v>
      </c>
    </row>
    <row r="4" spans="1:16" x14ac:dyDescent="0.25">
      <c r="A4" s="75" t="s">
        <v>21</v>
      </c>
      <c r="B4" s="41">
        <v>3649</v>
      </c>
      <c r="C4" s="42">
        <v>3470</v>
      </c>
      <c r="D4" s="83">
        <f t="shared" si="0"/>
        <v>-179</v>
      </c>
      <c r="E4" s="84">
        <f t="shared" si="1"/>
        <v>-4.905453548917512</v>
      </c>
      <c r="F4" s="77">
        <v>2991</v>
      </c>
      <c r="G4" s="73">
        <v>2752</v>
      </c>
      <c r="H4" s="86">
        <f t="shared" si="2"/>
        <v>-239</v>
      </c>
      <c r="I4" s="87">
        <f t="shared" si="3"/>
        <v>-7.9906385824139088</v>
      </c>
      <c r="J4" s="41">
        <v>1220</v>
      </c>
      <c r="K4" s="42">
        <v>1085</v>
      </c>
      <c r="L4" s="83">
        <f t="shared" si="4"/>
        <v>-135</v>
      </c>
      <c r="M4" s="84">
        <f t="shared" si="5"/>
        <v>-11.065573770491802</v>
      </c>
      <c r="N4" s="79">
        <v>6.2599342285557684</v>
      </c>
      <c r="O4" s="47">
        <v>6.4682997118155621</v>
      </c>
      <c r="P4" s="90">
        <f t="shared" si="6"/>
        <v>0.20836548325979365</v>
      </c>
    </row>
    <row r="5" spans="1:16" x14ac:dyDescent="0.25">
      <c r="A5" s="75" t="s">
        <v>22</v>
      </c>
      <c r="B5" s="41">
        <v>453</v>
      </c>
      <c r="C5" s="42">
        <v>313</v>
      </c>
      <c r="D5" s="83">
        <f t="shared" si="0"/>
        <v>-140</v>
      </c>
      <c r="E5" s="84">
        <f t="shared" si="1"/>
        <v>-30.905077262693158</v>
      </c>
      <c r="F5" s="77">
        <v>241</v>
      </c>
      <c r="G5" s="73">
        <v>165</v>
      </c>
      <c r="H5" s="86">
        <f t="shared" si="2"/>
        <v>-76</v>
      </c>
      <c r="I5" s="87">
        <f t="shared" si="3"/>
        <v>-31.53526970954357</v>
      </c>
      <c r="J5" s="41">
        <v>69</v>
      </c>
      <c r="K5" s="42">
        <v>41</v>
      </c>
      <c r="L5" s="83">
        <f t="shared" si="4"/>
        <v>-28</v>
      </c>
      <c r="M5" s="84">
        <f t="shared" si="5"/>
        <v>-40.579710144927539</v>
      </c>
      <c r="N5" s="79">
        <v>6.5838852097130243</v>
      </c>
      <c r="O5" s="47">
        <v>6.6102236421725236</v>
      </c>
      <c r="P5" s="90">
        <f t="shared" si="6"/>
        <v>2.6338432459499295E-2</v>
      </c>
    </row>
    <row r="6" spans="1:16" x14ac:dyDescent="0.25">
      <c r="A6" s="75" t="s">
        <v>24</v>
      </c>
      <c r="B6" s="41">
        <v>8286</v>
      </c>
      <c r="C6" s="42">
        <v>7770</v>
      </c>
      <c r="D6" s="83">
        <f t="shared" si="0"/>
        <v>-516</v>
      </c>
      <c r="E6" s="84">
        <f t="shared" si="1"/>
        <v>-6.2273714699493121</v>
      </c>
      <c r="F6" s="77">
        <v>6753</v>
      </c>
      <c r="G6" s="73">
        <v>6282</v>
      </c>
      <c r="H6" s="86">
        <f t="shared" si="2"/>
        <v>-471</v>
      </c>
      <c r="I6" s="87">
        <f t="shared" si="3"/>
        <v>-6.9746779209240337</v>
      </c>
      <c r="J6" s="41">
        <v>2449</v>
      </c>
      <c r="K6" s="42">
        <v>2411</v>
      </c>
      <c r="L6" s="83">
        <f t="shared" si="4"/>
        <v>-38</v>
      </c>
      <c r="M6" s="84">
        <f t="shared" si="5"/>
        <v>-1.5516537362188649</v>
      </c>
      <c r="N6" s="79">
        <v>6.6020395848419016</v>
      </c>
      <c r="O6" s="47">
        <v>6.6333976833976838</v>
      </c>
      <c r="P6" s="90">
        <f t="shared" si="6"/>
        <v>3.1358098555782199E-2</v>
      </c>
    </row>
    <row r="7" spans="1:16" x14ac:dyDescent="0.25">
      <c r="A7" s="75" t="s">
        <v>25</v>
      </c>
      <c r="B7" s="41">
        <v>11646</v>
      </c>
      <c r="C7" s="42">
        <v>10804</v>
      </c>
      <c r="D7" s="83">
        <f t="shared" si="0"/>
        <v>-842</v>
      </c>
      <c r="E7" s="84">
        <f t="shared" si="1"/>
        <v>-7.229950197492701</v>
      </c>
      <c r="F7" s="77">
        <v>8818</v>
      </c>
      <c r="G7" s="73">
        <v>8165</v>
      </c>
      <c r="H7" s="86">
        <f t="shared" si="2"/>
        <v>-653</v>
      </c>
      <c r="I7" s="87">
        <f t="shared" si="3"/>
        <v>-7.4053073259242455</v>
      </c>
      <c r="J7" s="41">
        <v>3745</v>
      </c>
      <c r="K7" s="42">
        <v>3482</v>
      </c>
      <c r="L7" s="83">
        <f t="shared" si="4"/>
        <v>-263</v>
      </c>
      <c r="M7" s="84">
        <f t="shared" si="5"/>
        <v>-7.0226969292389851</v>
      </c>
      <c r="N7" s="79">
        <v>7.1346385024901258</v>
      </c>
      <c r="O7" s="47">
        <v>6.907487967419474</v>
      </c>
      <c r="P7" s="90">
        <f t="shared" si="6"/>
        <v>-0.22715053507065175</v>
      </c>
    </row>
    <row r="8" spans="1:16" x14ac:dyDescent="0.25">
      <c r="A8" s="75" t="s">
        <v>26</v>
      </c>
      <c r="B8" s="41">
        <v>1632</v>
      </c>
      <c r="C8" s="42">
        <v>1535</v>
      </c>
      <c r="D8" s="83">
        <f t="shared" si="0"/>
        <v>-97</v>
      </c>
      <c r="E8" s="84">
        <f t="shared" si="1"/>
        <v>-5.9436274509803919</v>
      </c>
      <c r="F8" s="77">
        <v>1155</v>
      </c>
      <c r="G8" s="73">
        <v>1101</v>
      </c>
      <c r="H8" s="86">
        <f t="shared" si="2"/>
        <v>-54</v>
      </c>
      <c r="I8" s="87">
        <f t="shared" si="3"/>
        <v>-4.6753246753246751</v>
      </c>
      <c r="J8" s="41">
        <v>253</v>
      </c>
      <c r="K8" s="42">
        <v>247</v>
      </c>
      <c r="L8" s="83">
        <f t="shared" si="4"/>
        <v>-6</v>
      </c>
      <c r="M8" s="84">
        <f t="shared" si="5"/>
        <v>-2.3715415019762847</v>
      </c>
      <c r="N8" s="79">
        <v>9.1629901960784306</v>
      </c>
      <c r="O8" s="47">
        <v>9.6944625407166125</v>
      </c>
      <c r="P8" s="90">
        <f t="shared" si="6"/>
        <v>0.53147234463818194</v>
      </c>
    </row>
    <row r="9" spans="1:16" x14ac:dyDescent="0.25">
      <c r="A9" s="75" t="s">
        <v>27</v>
      </c>
      <c r="B9" s="41">
        <v>825</v>
      </c>
      <c r="C9" s="42">
        <v>672</v>
      </c>
      <c r="D9" s="83">
        <f t="shared" si="0"/>
        <v>-153</v>
      </c>
      <c r="E9" s="84">
        <f t="shared" si="1"/>
        <v>-18.545454545454547</v>
      </c>
      <c r="F9" s="77">
        <v>505</v>
      </c>
      <c r="G9" s="73">
        <v>365</v>
      </c>
      <c r="H9" s="86">
        <f t="shared" si="2"/>
        <v>-140</v>
      </c>
      <c r="I9" s="87">
        <f t="shared" si="3"/>
        <v>-27.722772277227723</v>
      </c>
      <c r="J9" s="41">
        <v>259</v>
      </c>
      <c r="K9" s="42">
        <v>200</v>
      </c>
      <c r="L9" s="83">
        <f t="shared" si="4"/>
        <v>-59</v>
      </c>
      <c r="M9" s="84">
        <f t="shared" si="5"/>
        <v>-22.779922779922781</v>
      </c>
      <c r="N9" s="79">
        <v>6.0254545454545454</v>
      </c>
      <c r="O9" s="47">
        <v>5.473958333333333</v>
      </c>
      <c r="P9" s="90">
        <f t="shared" si="6"/>
        <v>-0.55149621212121236</v>
      </c>
    </row>
    <row r="10" spans="1:16" x14ac:dyDescent="0.25">
      <c r="A10" s="75" t="s">
        <v>43</v>
      </c>
      <c r="B10" s="41">
        <v>636</v>
      </c>
      <c r="C10" s="42">
        <v>615</v>
      </c>
      <c r="D10" s="83">
        <f t="shared" si="0"/>
        <v>-21</v>
      </c>
      <c r="E10" s="84">
        <f t="shared" si="1"/>
        <v>-3.3018867924528301</v>
      </c>
      <c r="F10" s="77">
        <v>400</v>
      </c>
      <c r="G10" s="73">
        <v>407</v>
      </c>
      <c r="H10" s="86">
        <f t="shared" si="2"/>
        <v>7</v>
      </c>
      <c r="I10" s="87">
        <f t="shared" si="3"/>
        <v>1.75</v>
      </c>
      <c r="J10" s="41">
        <v>140</v>
      </c>
      <c r="K10" s="42">
        <v>162</v>
      </c>
      <c r="L10" s="83">
        <f t="shared" si="4"/>
        <v>22</v>
      </c>
      <c r="M10" s="84">
        <f t="shared" si="5"/>
        <v>15.714285714285714</v>
      </c>
      <c r="N10" s="79">
        <v>6.9746835443037973</v>
      </c>
      <c r="O10" s="47">
        <v>7.0212418300653594</v>
      </c>
      <c r="P10" s="90">
        <f t="shared" si="6"/>
        <v>4.6558285761562068E-2</v>
      </c>
    </row>
    <row r="11" spans="1:16" ht="15.75" thickBot="1" x14ac:dyDescent="0.3">
      <c r="A11" s="135" t="s">
        <v>122</v>
      </c>
      <c r="B11" s="136"/>
      <c r="C11" s="137">
        <v>642</v>
      </c>
      <c r="D11" s="138">
        <f t="shared" si="0"/>
        <v>642</v>
      </c>
      <c r="E11" s="139"/>
      <c r="F11" s="140"/>
      <c r="G11" s="141">
        <v>495</v>
      </c>
      <c r="H11" s="142">
        <f t="shared" si="2"/>
        <v>495</v>
      </c>
      <c r="I11" s="143"/>
      <c r="J11" s="136"/>
      <c r="K11" s="137">
        <v>359</v>
      </c>
      <c r="L11" s="138">
        <f t="shared" si="4"/>
        <v>359</v>
      </c>
      <c r="M11" s="139"/>
      <c r="N11" s="144"/>
      <c r="O11" s="145">
        <v>3.9088785046728973</v>
      </c>
      <c r="P11" s="146">
        <f t="shared" si="6"/>
        <v>3.9088785046728973</v>
      </c>
    </row>
    <row r="12" spans="1:16" ht="15.75" thickBot="1" x14ac:dyDescent="0.3">
      <c r="A12" s="147" t="s">
        <v>18</v>
      </c>
      <c r="B12" s="148">
        <v>23073</v>
      </c>
      <c r="C12" s="149">
        <v>20689</v>
      </c>
      <c r="D12" s="149">
        <f t="shared" si="0"/>
        <v>-2384</v>
      </c>
      <c r="E12" s="150">
        <f t="shared" si="1"/>
        <v>-10.33242317860703</v>
      </c>
      <c r="F12" s="151">
        <v>16399</v>
      </c>
      <c r="G12" s="152">
        <v>14944</v>
      </c>
      <c r="H12" s="152">
        <f t="shared" si="2"/>
        <v>-1455</v>
      </c>
      <c r="I12" s="153">
        <f t="shared" si="3"/>
        <v>-8.8724922251356784</v>
      </c>
      <c r="J12" s="148">
        <v>6548</v>
      </c>
      <c r="K12" s="149">
        <v>5929</v>
      </c>
      <c r="L12" s="149">
        <f t="shared" si="4"/>
        <v>-619</v>
      </c>
      <c r="M12" s="150">
        <f t="shared" si="5"/>
        <v>-9.4532681734880875</v>
      </c>
      <c r="N12" s="154">
        <v>6.6</v>
      </c>
      <c r="O12" s="155">
        <v>6.7</v>
      </c>
      <c r="P12" s="156">
        <f t="shared" si="6"/>
        <v>0.10000000000000053</v>
      </c>
    </row>
    <row r="13" spans="1:16" x14ac:dyDescent="0.25">
      <c r="A13" s="81" t="s">
        <v>28</v>
      </c>
      <c r="B13" s="82">
        <v>10431</v>
      </c>
      <c r="C13" s="83">
        <v>11158</v>
      </c>
      <c r="D13" s="83">
        <f t="shared" si="0"/>
        <v>727</v>
      </c>
      <c r="E13" s="84">
        <f t="shared" si="1"/>
        <v>6.9696098168919569</v>
      </c>
      <c r="F13" s="85">
        <v>7367</v>
      </c>
      <c r="G13" s="86">
        <v>7835</v>
      </c>
      <c r="H13" s="86">
        <f t="shared" si="2"/>
        <v>468</v>
      </c>
      <c r="I13" s="87">
        <f t="shared" si="3"/>
        <v>6.3526537260757427</v>
      </c>
      <c r="J13" s="82">
        <v>3705</v>
      </c>
      <c r="K13" s="83">
        <v>4456</v>
      </c>
      <c r="L13" s="83">
        <f t="shared" si="4"/>
        <v>751</v>
      </c>
      <c r="M13" s="84">
        <f t="shared" si="5"/>
        <v>20.269905533063429</v>
      </c>
      <c r="N13" s="88">
        <v>6.5588686481303933</v>
      </c>
      <c r="O13" s="89">
        <v>6.2700546741955723</v>
      </c>
      <c r="P13" s="90">
        <f t="shared" si="6"/>
        <v>-0.288813973934821</v>
      </c>
    </row>
    <row r="14" spans="1:16" x14ac:dyDescent="0.25">
      <c r="A14" s="75" t="s">
        <v>29</v>
      </c>
      <c r="B14" s="41">
        <v>16144</v>
      </c>
      <c r="C14" s="42">
        <v>15281</v>
      </c>
      <c r="D14" s="83">
        <f t="shared" si="0"/>
        <v>-863</v>
      </c>
      <c r="E14" s="84">
        <f t="shared" si="1"/>
        <v>-5.3456392467789895</v>
      </c>
      <c r="F14" s="77">
        <v>11256</v>
      </c>
      <c r="G14" s="73">
        <v>10516</v>
      </c>
      <c r="H14" s="86">
        <f t="shared" si="2"/>
        <v>-740</v>
      </c>
      <c r="I14" s="87">
        <f t="shared" si="3"/>
        <v>-6.5742714996446336</v>
      </c>
      <c r="J14" s="41">
        <v>3670</v>
      </c>
      <c r="K14" s="42">
        <v>3456</v>
      </c>
      <c r="L14" s="83">
        <f t="shared" si="4"/>
        <v>-214</v>
      </c>
      <c r="M14" s="84">
        <f t="shared" si="5"/>
        <v>-5.8310626702997279</v>
      </c>
      <c r="N14" s="79">
        <v>8.0738664519326058</v>
      </c>
      <c r="O14" s="47">
        <v>8.3523329625024534</v>
      </c>
      <c r="P14" s="90">
        <f t="shared" si="6"/>
        <v>0.27846651056984761</v>
      </c>
    </row>
    <row r="15" spans="1:16" x14ac:dyDescent="0.25">
      <c r="A15" s="75" t="s">
        <v>30</v>
      </c>
      <c r="B15" s="41">
        <v>29373</v>
      </c>
      <c r="C15" s="42">
        <v>28386</v>
      </c>
      <c r="D15" s="83">
        <f t="shared" si="0"/>
        <v>-987</v>
      </c>
      <c r="E15" s="84">
        <f t="shared" si="1"/>
        <v>-3.3602287815340617</v>
      </c>
      <c r="F15" s="77">
        <v>21130</v>
      </c>
      <c r="G15" s="73">
        <v>20454</v>
      </c>
      <c r="H15" s="86">
        <f t="shared" si="2"/>
        <v>-676</v>
      </c>
      <c r="I15" s="87">
        <f t="shared" si="3"/>
        <v>-3.1992427827733083</v>
      </c>
      <c r="J15" s="41">
        <v>7787</v>
      </c>
      <c r="K15" s="42">
        <v>7935</v>
      </c>
      <c r="L15" s="83">
        <f t="shared" si="4"/>
        <v>148</v>
      </c>
      <c r="M15" s="84">
        <f t="shared" si="5"/>
        <v>1.9006035700526518</v>
      </c>
      <c r="N15" s="79">
        <v>7.9793851286939939</v>
      </c>
      <c r="O15" s="47">
        <v>8.2839075600648204</v>
      </c>
      <c r="P15" s="90">
        <f t="shared" si="6"/>
        <v>0.30452243137082657</v>
      </c>
    </row>
    <row r="16" spans="1:16" x14ac:dyDescent="0.25">
      <c r="A16" s="75" t="s">
        <v>31</v>
      </c>
      <c r="B16" s="41">
        <v>404</v>
      </c>
      <c r="C16" s="42">
        <v>409</v>
      </c>
      <c r="D16" s="83">
        <f t="shared" si="0"/>
        <v>5</v>
      </c>
      <c r="E16" s="84">
        <f t="shared" si="1"/>
        <v>1.2376237623762376</v>
      </c>
      <c r="F16" s="77">
        <v>271</v>
      </c>
      <c r="G16" s="73">
        <v>298</v>
      </c>
      <c r="H16" s="86">
        <f t="shared" si="2"/>
        <v>27</v>
      </c>
      <c r="I16" s="87">
        <f t="shared" si="3"/>
        <v>9.9630996309963091</v>
      </c>
      <c r="J16" s="41">
        <v>95</v>
      </c>
      <c r="K16" s="42">
        <v>106</v>
      </c>
      <c r="L16" s="83">
        <f t="shared" si="4"/>
        <v>11</v>
      </c>
      <c r="M16" s="84">
        <f t="shared" si="5"/>
        <v>11.578947368421053</v>
      </c>
      <c r="N16" s="79">
        <v>9.0123762376237622</v>
      </c>
      <c r="O16" s="47">
        <v>9.1845965770171141</v>
      </c>
      <c r="P16" s="90">
        <f t="shared" si="6"/>
        <v>0.17222033939335191</v>
      </c>
    </row>
    <row r="17" spans="1:16" x14ac:dyDescent="0.25">
      <c r="A17" s="75" t="s">
        <v>32</v>
      </c>
      <c r="B17" s="41">
        <v>140</v>
      </c>
      <c r="C17" s="42">
        <v>160</v>
      </c>
      <c r="D17" s="83">
        <f t="shared" si="0"/>
        <v>20</v>
      </c>
      <c r="E17" s="84">
        <f t="shared" si="1"/>
        <v>14.285714285714286</v>
      </c>
      <c r="F17" s="77">
        <v>82</v>
      </c>
      <c r="G17" s="73">
        <v>95</v>
      </c>
      <c r="H17" s="86">
        <f t="shared" si="2"/>
        <v>13</v>
      </c>
      <c r="I17" s="87">
        <f t="shared" si="3"/>
        <v>15.853658536585366</v>
      </c>
      <c r="J17" s="41">
        <v>28</v>
      </c>
      <c r="K17" s="42">
        <v>50</v>
      </c>
      <c r="L17" s="83">
        <f t="shared" si="4"/>
        <v>22</v>
      </c>
      <c r="M17" s="84">
        <f t="shared" si="5"/>
        <v>78.571428571428569</v>
      </c>
      <c r="N17" s="79">
        <v>8.5392857142857146</v>
      </c>
      <c r="O17" s="47">
        <v>7.78125</v>
      </c>
      <c r="P17" s="90">
        <f t="shared" si="6"/>
        <v>-0.75803571428571459</v>
      </c>
    </row>
    <row r="18" spans="1:16" x14ac:dyDescent="0.25">
      <c r="A18" s="75" t="s">
        <v>33</v>
      </c>
      <c r="B18" s="41">
        <v>16107</v>
      </c>
      <c r="C18" s="42">
        <v>15467</v>
      </c>
      <c r="D18" s="83">
        <f t="shared" si="0"/>
        <v>-640</v>
      </c>
      <c r="E18" s="84">
        <f t="shared" si="1"/>
        <v>-3.9734277022412616</v>
      </c>
      <c r="F18" s="77">
        <v>13597</v>
      </c>
      <c r="G18" s="73">
        <v>12986</v>
      </c>
      <c r="H18" s="86">
        <f t="shared" si="2"/>
        <v>-611</v>
      </c>
      <c r="I18" s="87">
        <f t="shared" si="3"/>
        <v>-4.493638302566743</v>
      </c>
      <c r="J18" s="41">
        <v>5675</v>
      </c>
      <c r="K18" s="42">
        <v>5637</v>
      </c>
      <c r="L18" s="83">
        <f t="shared" si="4"/>
        <v>-38</v>
      </c>
      <c r="M18" s="84">
        <f t="shared" si="5"/>
        <v>-0.66960352422907488</v>
      </c>
      <c r="N18" s="79">
        <v>6.9304520615996026</v>
      </c>
      <c r="O18" s="47">
        <v>6.8459001551991721</v>
      </c>
      <c r="P18" s="90">
        <f t="shared" si="6"/>
        <v>-8.4551906400430532E-2</v>
      </c>
    </row>
    <row r="19" spans="1:16" x14ac:dyDescent="0.25">
      <c r="A19" s="75" t="s">
        <v>34</v>
      </c>
      <c r="B19" s="41">
        <v>5912</v>
      </c>
      <c r="C19" s="42">
        <v>6088</v>
      </c>
      <c r="D19" s="83">
        <f t="shared" si="0"/>
        <v>176</v>
      </c>
      <c r="E19" s="84">
        <f t="shared" si="1"/>
        <v>2.976995940460081</v>
      </c>
      <c r="F19" s="77">
        <v>5484</v>
      </c>
      <c r="G19" s="73">
        <v>5685</v>
      </c>
      <c r="H19" s="86">
        <f t="shared" si="2"/>
        <v>201</v>
      </c>
      <c r="I19" s="87">
        <f t="shared" si="3"/>
        <v>3.665207877461707</v>
      </c>
      <c r="J19" s="41">
        <v>2534</v>
      </c>
      <c r="K19" s="42">
        <v>2631</v>
      </c>
      <c r="L19" s="83">
        <f t="shared" si="4"/>
        <v>97</v>
      </c>
      <c r="M19" s="84">
        <f t="shared" si="5"/>
        <v>3.8279400157853196</v>
      </c>
      <c r="N19" s="79">
        <v>5.9698917456021654</v>
      </c>
      <c r="O19" s="47">
        <v>6.0977332457293034</v>
      </c>
      <c r="P19" s="90">
        <f t="shared" si="6"/>
        <v>0.12784150012713802</v>
      </c>
    </row>
    <row r="20" spans="1:16" x14ac:dyDescent="0.25">
      <c r="A20" s="75" t="s">
        <v>124</v>
      </c>
      <c r="B20" s="41"/>
      <c r="C20" s="42">
        <v>1593</v>
      </c>
      <c r="D20" s="83">
        <f t="shared" si="0"/>
        <v>1593</v>
      </c>
      <c r="E20" s="84"/>
      <c r="F20" s="77"/>
      <c r="G20" s="73">
        <v>1541</v>
      </c>
      <c r="H20" s="86">
        <f t="shared" si="2"/>
        <v>1541</v>
      </c>
      <c r="I20" s="87"/>
      <c r="J20" s="41"/>
      <c r="K20" s="42">
        <v>643</v>
      </c>
      <c r="L20" s="83">
        <f t="shared" si="4"/>
        <v>643</v>
      </c>
      <c r="M20" s="84"/>
      <c r="N20" s="79"/>
      <c r="O20" s="47">
        <v>6.1559949780288763</v>
      </c>
      <c r="P20" s="90">
        <f t="shared" si="6"/>
        <v>6.1559949780288763</v>
      </c>
    </row>
    <row r="21" spans="1:16" x14ac:dyDescent="0.25">
      <c r="A21" s="75" t="s">
        <v>44</v>
      </c>
      <c r="B21" s="41">
        <v>709</v>
      </c>
      <c r="C21" s="42">
        <v>725</v>
      </c>
      <c r="D21" s="83">
        <f t="shared" si="0"/>
        <v>16</v>
      </c>
      <c r="E21" s="84">
        <f t="shared" si="1"/>
        <v>2.2566995768688294</v>
      </c>
      <c r="F21" s="77">
        <v>556</v>
      </c>
      <c r="G21" s="73">
        <v>439</v>
      </c>
      <c r="H21" s="86">
        <f t="shared" si="2"/>
        <v>-117</v>
      </c>
      <c r="I21" s="87">
        <f t="shared" si="3"/>
        <v>-21.043165467625901</v>
      </c>
      <c r="J21" s="41">
        <v>159</v>
      </c>
      <c r="K21" s="42">
        <v>103</v>
      </c>
      <c r="L21" s="83">
        <f t="shared" si="4"/>
        <v>-56</v>
      </c>
      <c r="M21" s="84">
        <f t="shared" si="5"/>
        <v>-35.220125786163521</v>
      </c>
      <c r="N21" s="79">
        <v>9.7082089552238813</v>
      </c>
      <c r="O21" s="47">
        <v>9.5760869565217384</v>
      </c>
      <c r="P21" s="90">
        <f t="shared" si="6"/>
        <v>-0.13212199870214292</v>
      </c>
    </row>
    <row r="22" spans="1:16" x14ac:dyDescent="0.25">
      <c r="A22" s="75" t="s">
        <v>45</v>
      </c>
      <c r="B22" s="41">
        <v>835</v>
      </c>
      <c r="C22" s="42">
        <v>847</v>
      </c>
      <c r="D22" s="83">
        <f t="shared" si="0"/>
        <v>12</v>
      </c>
      <c r="E22" s="84">
        <f t="shared" si="1"/>
        <v>1.437125748502994</v>
      </c>
      <c r="F22" s="77">
        <v>605</v>
      </c>
      <c r="G22" s="73">
        <v>616</v>
      </c>
      <c r="H22" s="86">
        <f t="shared" si="2"/>
        <v>11</v>
      </c>
      <c r="I22" s="87">
        <f t="shared" si="3"/>
        <v>1.8181818181818181</v>
      </c>
      <c r="J22" s="41">
        <v>151</v>
      </c>
      <c r="K22" s="42">
        <v>199</v>
      </c>
      <c r="L22" s="83">
        <f t="shared" si="4"/>
        <v>48</v>
      </c>
      <c r="M22" s="84">
        <f t="shared" si="5"/>
        <v>31.788079470198674</v>
      </c>
      <c r="N22" s="79">
        <v>10.076646706586827</v>
      </c>
      <c r="O22" s="47">
        <v>10.101534828807557</v>
      </c>
      <c r="P22" s="90">
        <f t="shared" si="6"/>
        <v>2.4888122220730224E-2</v>
      </c>
    </row>
    <row r="23" spans="1:16" x14ac:dyDescent="0.25">
      <c r="A23" s="75" t="s">
        <v>46</v>
      </c>
      <c r="B23" s="41">
        <v>1136</v>
      </c>
      <c r="C23" s="42">
        <v>963</v>
      </c>
      <c r="D23" s="83">
        <f t="shared" si="0"/>
        <v>-173</v>
      </c>
      <c r="E23" s="84">
        <f t="shared" si="1"/>
        <v>-15.22887323943662</v>
      </c>
      <c r="F23" s="77">
        <v>442</v>
      </c>
      <c r="G23" s="73">
        <v>323</v>
      </c>
      <c r="H23" s="86">
        <f t="shared" si="2"/>
        <v>-119</v>
      </c>
      <c r="I23" s="87">
        <f t="shared" si="3"/>
        <v>-26.923076923076923</v>
      </c>
      <c r="J23" s="41">
        <v>103</v>
      </c>
      <c r="K23" s="42">
        <v>108</v>
      </c>
      <c r="L23" s="83">
        <f t="shared" si="4"/>
        <v>5</v>
      </c>
      <c r="M23" s="84">
        <f t="shared" si="5"/>
        <v>4.8543689320388346</v>
      </c>
      <c r="N23" s="79">
        <v>10.481514084507042</v>
      </c>
      <c r="O23" s="47">
        <v>10.662512980269989</v>
      </c>
      <c r="P23" s="90">
        <f t="shared" si="6"/>
        <v>0.18099889576294714</v>
      </c>
    </row>
    <row r="24" spans="1:16" x14ac:dyDescent="0.25">
      <c r="A24" s="75" t="s">
        <v>47</v>
      </c>
      <c r="B24" s="41">
        <v>1422</v>
      </c>
      <c r="C24" s="42">
        <v>1247</v>
      </c>
      <c r="D24" s="83">
        <f t="shared" si="0"/>
        <v>-175</v>
      </c>
      <c r="E24" s="84">
        <f t="shared" si="1"/>
        <v>-12.306610407876232</v>
      </c>
      <c r="F24" s="77">
        <v>699</v>
      </c>
      <c r="G24" s="73">
        <v>590</v>
      </c>
      <c r="H24" s="86">
        <f t="shared" si="2"/>
        <v>-109</v>
      </c>
      <c r="I24" s="87">
        <f t="shared" si="3"/>
        <v>-15.593705293276109</v>
      </c>
      <c r="J24" s="41">
        <v>141</v>
      </c>
      <c r="K24" s="42">
        <v>150</v>
      </c>
      <c r="L24" s="83">
        <f t="shared" si="4"/>
        <v>9</v>
      </c>
      <c r="M24" s="84">
        <f t="shared" si="5"/>
        <v>6.3829787234042552</v>
      </c>
      <c r="N24" s="79">
        <v>12.096694796061884</v>
      </c>
      <c r="O24" s="47">
        <v>12.31074578989575</v>
      </c>
      <c r="P24" s="90">
        <f t="shared" si="6"/>
        <v>0.21405099383386528</v>
      </c>
    </row>
    <row r="25" spans="1:16" x14ac:dyDescent="0.25">
      <c r="A25" s="75" t="s">
        <v>48</v>
      </c>
      <c r="B25" s="41">
        <v>4800</v>
      </c>
      <c r="C25" s="42">
        <v>4135</v>
      </c>
      <c r="D25" s="83">
        <f t="shared" si="0"/>
        <v>-665</v>
      </c>
      <c r="E25" s="84">
        <f t="shared" si="1"/>
        <v>-13.854166666666666</v>
      </c>
      <c r="F25" s="77">
        <v>2844</v>
      </c>
      <c r="G25" s="73">
        <v>2525</v>
      </c>
      <c r="H25" s="86">
        <f t="shared" si="2"/>
        <v>-319</v>
      </c>
      <c r="I25" s="87">
        <f t="shared" si="3"/>
        <v>-11.216596343178622</v>
      </c>
      <c r="J25" s="41">
        <v>715</v>
      </c>
      <c r="K25" s="42">
        <v>716</v>
      </c>
      <c r="L25" s="83">
        <f t="shared" si="4"/>
        <v>1</v>
      </c>
      <c r="M25" s="84">
        <f t="shared" si="5"/>
        <v>0.13986013986013987</v>
      </c>
      <c r="N25" s="79">
        <v>10.817187499999999</v>
      </c>
      <c r="O25" s="47">
        <v>10.30471584038694</v>
      </c>
      <c r="P25" s="90">
        <f t="shared" si="6"/>
        <v>-0.51247165961305896</v>
      </c>
    </row>
    <row r="26" spans="1:16" x14ac:dyDescent="0.25">
      <c r="A26" s="75" t="s">
        <v>49</v>
      </c>
      <c r="B26" s="41">
        <v>682</v>
      </c>
      <c r="C26" s="42">
        <v>926</v>
      </c>
      <c r="D26" s="83">
        <f t="shared" si="0"/>
        <v>244</v>
      </c>
      <c r="E26" s="84">
        <f t="shared" si="1"/>
        <v>35.777126099706742</v>
      </c>
      <c r="F26" s="77">
        <v>533</v>
      </c>
      <c r="G26" s="73">
        <v>812</v>
      </c>
      <c r="H26" s="86">
        <f t="shared" si="2"/>
        <v>279</v>
      </c>
      <c r="I26" s="87">
        <f t="shared" si="3"/>
        <v>52.345215759849907</v>
      </c>
      <c r="J26" s="41">
        <v>431</v>
      </c>
      <c r="K26" s="42">
        <v>653</v>
      </c>
      <c r="L26" s="83">
        <f t="shared" si="4"/>
        <v>222</v>
      </c>
      <c r="M26" s="84">
        <f t="shared" si="5"/>
        <v>51.508120649651971</v>
      </c>
      <c r="N26" s="79">
        <v>2.8577712609970676</v>
      </c>
      <c r="O26" s="47">
        <v>2.9308855291576674</v>
      </c>
      <c r="P26" s="90">
        <f t="shared" si="6"/>
        <v>7.3114268160599849E-2</v>
      </c>
    </row>
    <row r="27" spans="1:16" x14ac:dyDescent="0.25">
      <c r="A27" s="75" t="s">
        <v>125</v>
      </c>
      <c r="B27" s="41"/>
      <c r="C27" s="42">
        <v>122</v>
      </c>
      <c r="D27" s="83">
        <f t="shared" si="0"/>
        <v>122</v>
      </c>
      <c r="E27" s="84"/>
      <c r="F27" s="77"/>
      <c r="G27" s="73">
        <v>67</v>
      </c>
      <c r="H27" s="86">
        <f t="shared" si="2"/>
        <v>67</v>
      </c>
      <c r="I27" s="87"/>
      <c r="J27" s="41"/>
      <c r="K27" s="42">
        <v>37</v>
      </c>
      <c r="L27" s="83">
        <f t="shared" si="4"/>
        <v>37</v>
      </c>
      <c r="M27" s="84"/>
      <c r="N27" s="79"/>
      <c r="O27" s="47">
        <v>2.7479338842975207</v>
      </c>
      <c r="P27" s="90">
        <f t="shared" si="6"/>
        <v>2.7479338842975207</v>
      </c>
    </row>
    <row r="28" spans="1:16" ht="15.75" thickBot="1" x14ac:dyDescent="0.3">
      <c r="A28" s="135" t="s">
        <v>51</v>
      </c>
      <c r="B28" s="136">
        <v>237</v>
      </c>
      <c r="C28" s="137">
        <v>259</v>
      </c>
      <c r="D28" s="138">
        <f t="shared" si="0"/>
        <v>22</v>
      </c>
      <c r="E28" s="139">
        <f t="shared" si="1"/>
        <v>9.2827004219409286</v>
      </c>
      <c r="F28" s="140">
        <v>123</v>
      </c>
      <c r="G28" s="141">
        <v>189</v>
      </c>
      <c r="H28" s="142">
        <f t="shared" si="2"/>
        <v>66</v>
      </c>
      <c r="I28" s="143">
        <f t="shared" si="3"/>
        <v>53.658536585365852</v>
      </c>
      <c r="J28" s="136">
        <v>42</v>
      </c>
      <c r="K28" s="137">
        <v>71</v>
      </c>
      <c r="L28" s="138">
        <f t="shared" si="4"/>
        <v>29</v>
      </c>
      <c r="M28" s="139">
        <f t="shared" si="5"/>
        <v>69.047619047619051</v>
      </c>
      <c r="N28" s="144">
        <v>8.0464135021097043</v>
      </c>
      <c r="O28" s="145">
        <v>8.0077220077220073</v>
      </c>
      <c r="P28" s="146">
        <f t="shared" si="6"/>
        <v>-3.8691494387697034E-2</v>
      </c>
    </row>
    <row r="29" spans="1:16" ht="15.75" thickBot="1" x14ac:dyDescent="0.3">
      <c r="A29" s="147" t="s">
        <v>23</v>
      </c>
      <c r="B29" s="148">
        <v>23729</v>
      </c>
      <c r="C29" s="149">
        <v>22470</v>
      </c>
      <c r="D29" s="149">
        <f t="shared" si="0"/>
        <v>-1259</v>
      </c>
      <c r="E29" s="150">
        <f t="shared" si="1"/>
        <v>-5.305744026296936</v>
      </c>
      <c r="F29" s="151">
        <v>17949</v>
      </c>
      <c r="G29" s="152">
        <v>17171</v>
      </c>
      <c r="H29" s="152">
        <f t="shared" si="2"/>
        <v>-778</v>
      </c>
      <c r="I29" s="153">
        <f t="shared" si="3"/>
        <v>-4.3345033149479075</v>
      </c>
      <c r="J29" s="148">
        <v>5279</v>
      </c>
      <c r="K29" s="149">
        <v>5223</v>
      </c>
      <c r="L29" s="149">
        <f t="shared" si="4"/>
        <v>-56</v>
      </c>
      <c r="M29" s="150">
        <f t="shared" si="5"/>
        <v>-1.0608069710172381</v>
      </c>
      <c r="N29" s="154">
        <v>7.7</v>
      </c>
      <c r="O29" s="155">
        <v>8.1</v>
      </c>
      <c r="P29" s="156">
        <f t="shared" si="6"/>
        <v>0.39999999999999947</v>
      </c>
    </row>
    <row r="30" spans="1:16" x14ac:dyDescent="0.25">
      <c r="A30" s="81" t="s">
        <v>35</v>
      </c>
      <c r="B30" s="82">
        <v>3617</v>
      </c>
      <c r="C30" s="83">
        <v>3600</v>
      </c>
      <c r="D30" s="83">
        <f t="shared" si="0"/>
        <v>-17</v>
      </c>
      <c r="E30" s="84">
        <f t="shared" si="1"/>
        <v>-0.47000276472214542</v>
      </c>
      <c r="F30" s="85">
        <v>2727</v>
      </c>
      <c r="G30" s="86">
        <v>2804</v>
      </c>
      <c r="H30" s="86">
        <f t="shared" si="2"/>
        <v>77</v>
      </c>
      <c r="I30" s="87">
        <f t="shared" si="3"/>
        <v>2.8236156949028235</v>
      </c>
      <c r="J30" s="82">
        <v>1050</v>
      </c>
      <c r="K30" s="83">
        <v>1070</v>
      </c>
      <c r="L30" s="83">
        <f t="shared" si="4"/>
        <v>20</v>
      </c>
      <c r="M30" s="84">
        <f t="shared" si="5"/>
        <v>1.9047619047619047</v>
      </c>
      <c r="N30" s="88">
        <v>6.6747438382719464</v>
      </c>
      <c r="O30" s="89">
        <v>7.0262938230383973</v>
      </c>
      <c r="P30" s="90">
        <f t="shared" si="6"/>
        <v>0.35154998476645094</v>
      </c>
    </row>
    <row r="31" spans="1:16" x14ac:dyDescent="0.25">
      <c r="A31" s="75" t="s">
        <v>36</v>
      </c>
      <c r="B31" s="41">
        <v>49</v>
      </c>
      <c r="C31" s="42">
        <v>16</v>
      </c>
      <c r="D31" s="83">
        <f t="shared" si="0"/>
        <v>-33</v>
      </c>
      <c r="E31" s="84">
        <f t="shared" si="1"/>
        <v>-67.34693877551021</v>
      </c>
      <c r="F31" s="77">
        <v>38</v>
      </c>
      <c r="G31" s="73">
        <v>12</v>
      </c>
      <c r="H31" s="86">
        <f t="shared" si="2"/>
        <v>-26</v>
      </c>
      <c r="I31" s="87">
        <f t="shared" si="3"/>
        <v>-68.421052631578945</v>
      </c>
      <c r="J31" s="41">
        <v>1</v>
      </c>
      <c r="K31" s="42">
        <v>2</v>
      </c>
      <c r="L31" s="83">
        <f t="shared" si="4"/>
        <v>1</v>
      </c>
      <c r="M31" s="84">
        <f t="shared" si="5"/>
        <v>100</v>
      </c>
      <c r="N31" s="79">
        <v>15.5</v>
      </c>
      <c r="O31" s="47">
        <v>13.21875</v>
      </c>
      <c r="P31" s="90">
        <f t="shared" si="6"/>
        <v>-2.28125</v>
      </c>
    </row>
    <row r="32" spans="1:16" x14ac:dyDescent="0.25">
      <c r="A32" s="75" t="s">
        <v>37</v>
      </c>
      <c r="B32" s="41">
        <v>734</v>
      </c>
      <c r="C32" s="42">
        <v>678</v>
      </c>
      <c r="D32" s="83">
        <f t="shared" si="0"/>
        <v>-56</v>
      </c>
      <c r="E32" s="84">
        <f t="shared" si="1"/>
        <v>-7.6294277929155312</v>
      </c>
      <c r="F32" s="77">
        <v>420</v>
      </c>
      <c r="G32" s="73">
        <v>344</v>
      </c>
      <c r="H32" s="86">
        <f t="shared" si="2"/>
        <v>-76</v>
      </c>
      <c r="I32" s="87">
        <f t="shared" si="3"/>
        <v>-18.095238095238095</v>
      </c>
      <c r="J32" s="41">
        <v>59</v>
      </c>
      <c r="K32" s="42">
        <v>67</v>
      </c>
      <c r="L32" s="83">
        <f t="shared" si="4"/>
        <v>8</v>
      </c>
      <c r="M32" s="84">
        <f t="shared" si="5"/>
        <v>13.559322033898304</v>
      </c>
      <c r="N32" s="79">
        <v>11.507936507936508</v>
      </c>
      <c r="O32" s="47">
        <v>12.153605015673982</v>
      </c>
      <c r="P32" s="90">
        <f t="shared" si="6"/>
        <v>0.64566850773747397</v>
      </c>
    </row>
    <row r="33" spans="1:16" ht="15.75" thickBot="1" x14ac:dyDescent="0.3">
      <c r="A33" s="135" t="s">
        <v>38</v>
      </c>
      <c r="B33" s="136">
        <v>2124</v>
      </c>
      <c r="C33" s="137">
        <v>2003</v>
      </c>
      <c r="D33" s="138">
        <f t="shared" si="0"/>
        <v>-121</v>
      </c>
      <c r="E33" s="139">
        <f t="shared" si="1"/>
        <v>-5.6967984934086626</v>
      </c>
      <c r="F33" s="140">
        <v>1529</v>
      </c>
      <c r="G33" s="141">
        <v>1327</v>
      </c>
      <c r="H33" s="142">
        <f t="shared" si="2"/>
        <v>-202</v>
      </c>
      <c r="I33" s="143">
        <f t="shared" si="3"/>
        <v>-13.211249182472205</v>
      </c>
      <c r="J33" s="136">
        <v>287</v>
      </c>
      <c r="K33" s="137">
        <v>309</v>
      </c>
      <c r="L33" s="138">
        <f t="shared" si="4"/>
        <v>22</v>
      </c>
      <c r="M33" s="139">
        <f t="shared" si="5"/>
        <v>7.6655052264808363</v>
      </c>
      <c r="N33" s="144">
        <v>10.493399339933994</v>
      </c>
      <c r="O33" s="145">
        <v>10.494249999999999</v>
      </c>
      <c r="P33" s="146">
        <f t="shared" si="6"/>
        <v>8.5066006600520438E-4</v>
      </c>
    </row>
    <row r="34" spans="1:16" s="116" customFormat="1" x14ac:dyDescent="0.25">
      <c r="A34" s="157" t="s">
        <v>39</v>
      </c>
      <c r="B34" s="158">
        <v>6697</v>
      </c>
      <c r="C34" s="159">
        <v>6113</v>
      </c>
      <c r="D34" s="160">
        <f t="shared" si="0"/>
        <v>-584</v>
      </c>
      <c r="E34" s="161">
        <f t="shared" si="1"/>
        <v>-8.720322532477228</v>
      </c>
      <c r="F34" s="162">
        <v>4396</v>
      </c>
      <c r="G34" s="163">
        <v>3961</v>
      </c>
      <c r="H34" s="164">
        <f t="shared" si="2"/>
        <v>-435</v>
      </c>
      <c r="I34" s="165">
        <f t="shared" si="3"/>
        <v>-9.8953594176524113</v>
      </c>
      <c r="J34" s="158">
        <v>1538</v>
      </c>
      <c r="K34" s="159">
        <v>1522</v>
      </c>
      <c r="L34" s="160">
        <f t="shared" si="4"/>
        <v>-16</v>
      </c>
      <c r="M34" s="161">
        <f t="shared" si="5"/>
        <v>-1.0403120936280885</v>
      </c>
      <c r="N34" s="166">
        <v>7.8952359617682202</v>
      </c>
      <c r="O34" s="167">
        <v>7.6266361256544499</v>
      </c>
      <c r="P34" s="168">
        <f t="shared" si="6"/>
        <v>-0.26859983611377025</v>
      </c>
    </row>
    <row r="35" spans="1:16" s="116" customFormat="1" x14ac:dyDescent="0.25">
      <c r="A35" s="169" t="s">
        <v>40</v>
      </c>
      <c r="B35" s="110">
        <v>4186</v>
      </c>
      <c r="C35" s="111">
        <v>3717</v>
      </c>
      <c r="D35" s="83">
        <f t="shared" si="0"/>
        <v>-469</v>
      </c>
      <c r="E35" s="84">
        <f t="shared" si="1"/>
        <v>-11.204013377926421</v>
      </c>
      <c r="F35" s="112">
        <v>2946</v>
      </c>
      <c r="G35" s="113">
        <v>2650</v>
      </c>
      <c r="H35" s="86">
        <f t="shared" si="2"/>
        <v>-296</v>
      </c>
      <c r="I35" s="87">
        <f t="shared" si="3"/>
        <v>-10.047522063815343</v>
      </c>
      <c r="J35" s="110">
        <v>1157</v>
      </c>
      <c r="K35" s="111">
        <v>1037</v>
      </c>
      <c r="L35" s="83">
        <f t="shared" si="4"/>
        <v>-120</v>
      </c>
      <c r="M35" s="84">
        <f t="shared" si="5"/>
        <v>-10.371650821089023</v>
      </c>
      <c r="N35" s="114">
        <v>6.776278069756331</v>
      </c>
      <c r="O35" s="115">
        <v>6.975517890772128</v>
      </c>
      <c r="P35" s="170">
        <f t="shared" si="6"/>
        <v>0.19923982101579707</v>
      </c>
    </row>
    <row r="36" spans="1:16" s="116" customFormat="1" x14ac:dyDescent="0.25">
      <c r="A36" s="169" t="s">
        <v>41</v>
      </c>
      <c r="B36" s="110">
        <v>2214</v>
      </c>
      <c r="C36" s="111">
        <v>1868</v>
      </c>
      <c r="D36" s="83">
        <f t="shared" si="0"/>
        <v>-346</v>
      </c>
      <c r="E36" s="84">
        <f t="shared" si="1"/>
        <v>-15.627822944896115</v>
      </c>
      <c r="F36" s="112">
        <v>1208</v>
      </c>
      <c r="G36" s="113">
        <v>964</v>
      </c>
      <c r="H36" s="86">
        <f t="shared" si="2"/>
        <v>-244</v>
      </c>
      <c r="I36" s="87">
        <f t="shared" si="3"/>
        <v>-20.198675496688743</v>
      </c>
      <c r="J36" s="110">
        <v>374</v>
      </c>
      <c r="K36" s="111">
        <v>329</v>
      </c>
      <c r="L36" s="83">
        <f t="shared" si="4"/>
        <v>-45</v>
      </c>
      <c r="M36" s="84">
        <f t="shared" si="5"/>
        <v>-12.032085561497325</v>
      </c>
      <c r="N36" s="114">
        <v>8.4069136918210567</v>
      </c>
      <c r="O36" s="115">
        <v>8.1055168719871453</v>
      </c>
      <c r="P36" s="170">
        <f t="shared" si="6"/>
        <v>-0.30139681983391142</v>
      </c>
    </row>
    <row r="37" spans="1:16" s="116" customFormat="1" ht="15.75" thickBot="1" x14ac:dyDescent="0.3">
      <c r="A37" s="171" t="s">
        <v>42</v>
      </c>
      <c r="B37" s="172">
        <v>797</v>
      </c>
      <c r="C37" s="173">
        <v>538</v>
      </c>
      <c r="D37" s="174">
        <f t="shared" si="0"/>
        <v>-259</v>
      </c>
      <c r="E37" s="175">
        <f t="shared" si="1"/>
        <v>-32.496863237139273</v>
      </c>
      <c r="F37" s="176">
        <v>549</v>
      </c>
      <c r="G37" s="177">
        <v>373</v>
      </c>
      <c r="H37" s="178">
        <f t="shared" si="2"/>
        <v>-176</v>
      </c>
      <c r="I37" s="179">
        <f t="shared" si="3"/>
        <v>-32.058287795992712</v>
      </c>
      <c r="J37" s="172">
        <v>112</v>
      </c>
      <c r="K37" s="173">
        <v>96</v>
      </c>
      <c r="L37" s="174">
        <f t="shared" si="4"/>
        <v>-16</v>
      </c>
      <c r="M37" s="175">
        <f t="shared" si="5"/>
        <v>-14.285714285714286</v>
      </c>
      <c r="N37" s="180">
        <v>8.2973651191969893</v>
      </c>
      <c r="O37" s="181">
        <v>7.8410780669144984</v>
      </c>
      <c r="P37" s="182">
        <f t="shared" si="6"/>
        <v>-0.45628705228249089</v>
      </c>
    </row>
    <row r="38" spans="1:16" x14ac:dyDescent="0.25">
      <c r="A38" s="81"/>
      <c r="B38" s="82"/>
      <c r="C38" s="83"/>
      <c r="D38" s="83"/>
      <c r="E38" s="84"/>
      <c r="F38" s="85"/>
      <c r="G38" s="86"/>
      <c r="H38" s="86"/>
      <c r="I38" s="87"/>
      <c r="J38" s="82"/>
      <c r="K38" s="83"/>
      <c r="L38" s="83">
        <f t="shared" si="4"/>
        <v>0</v>
      </c>
      <c r="M38" s="84"/>
      <c r="N38" s="88"/>
      <c r="O38" s="89"/>
      <c r="P38" s="90"/>
    </row>
    <row r="39" spans="1:16" x14ac:dyDescent="0.25">
      <c r="A39" s="75" t="s">
        <v>57</v>
      </c>
      <c r="B39" s="41">
        <v>74257</v>
      </c>
      <c r="C39" s="42">
        <v>68687</v>
      </c>
      <c r="D39" s="83">
        <f t="shared" si="0"/>
        <v>-5570</v>
      </c>
      <c r="E39" s="84">
        <f t="shared" si="1"/>
        <v>-7.50097633893101</v>
      </c>
      <c r="F39" s="77">
        <v>54931</v>
      </c>
      <c r="G39" s="73">
        <v>50440</v>
      </c>
      <c r="H39" s="86">
        <f t="shared" si="2"/>
        <v>-4491</v>
      </c>
      <c r="I39" s="87">
        <f t="shared" si="3"/>
        <v>-8.1757113469625526</v>
      </c>
      <c r="J39" s="41">
        <v>21663</v>
      </c>
      <c r="K39" s="42">
        <v>20284</v>
      </c>
      <c r="L39" s="83">
        <f t="shared" si="4"/>
        <v>-1379</v>
      </c>
      <c r="M39" s="84">
        <f t="shared" si="5"/>
        <v>-6.365692655680192</v>
      </c>
      <c r="N39" s="79">
        <v>6.7164626345063496</v>
      </c>
      <c r="O39" s="47">
        <v>6.7</v>
      </c>
      <c r="P39" s="90">
        <f t="shared" si="6"/>
        <v>-1.6462634506349438E-2</v>
      </c>
    </row>
    <row r="40" spans="1:16" x14ac:dyDescent="0.25">
      <c r="A40" s="75" t="s">
        <v>58</v>
      </c>
      <c r="B40" s="41">
        <v>113578</v>
      </c>
      <c r="C40" s="42">
        <v>110236</v>
      </c>
      <c r="D40" s="83">
        <f t="shared" si="0"/>
        <v>-3342</v>
      </c>
      <c r="E40" s="84">
        <f t="shared" si="1"/>
        <v>-2.9424712532356621</v>
      </c>
      <c r="F40" s="77">
        <v>84262</v>
      </c>
      <c r="G40" s="73">
        <v>82142</v>
      </c>
      <c r="H40" s="86">
        <f t="shared" si="2"/>
        <v>-2120</v>
      </c>
      <c r="I40" s="87">
        <f t="shared" si="3"/>
        <v>-2.5159621181552776</v>
      </c>
      <c r="J40" s="41">
        <v>31018</v>
      </c>
      <c r="K40" s="42">
        <v>32174</v>
      </c>
      <c r="L40" s="83">
        <f t="shared" si="4"/>
        <v>1156</v>
      </c>
      <c r="M40" s="84">
        <f t="shared" si="5"/>
        <v>3.726868270036753</v>
      </c>
      <c r="N40" s="79">
        <v>7.7209792919995417</v>
      </c>
      <c r="O40" s="47">
        <v>7.8</v>
      </c>
      <c r="P40" s="90">
        <f t="shared" si="6"/>
        <v>7.9020708000458129E-2</v>
      </c>
    </row>
    <row r="41" spans="1:16" x14ac:dyDescent="0.25">
      <c r="A41" s="75" t="s">
        <v>53</v>
      </c>
      <c r="B41" s="41">
        <v>187835</v>
      </c>
      <c r="C41" s="42">
        <v>178923</v>
      </c>
      <c r="D41" s="83">
        <f t="shared" si="0"/>
        <v>-8912</v>
      </c>
      <c r="E41" s="84">
        <f t="shared" si="1"/>
        <v>-4.7445896664625868</v>
      </c>
      <c r="F41" s="77">
        <v>139193</v>
      </c>
      <c r="G41" s="73">
        <v>132582</v>
      </c>
      <c r="H41" s="86">
        <f t="shared" si="2"/>
        <v>-6611</v>
      </c>
      <c r="I41" s="87">
        <f t="shared" si="3"/>
        <v>-4.7495204500226302</v>
      </c>
      <c r="J41" s="41">
        <v>52681</v>
      </c>
      <c r="K41" s="42">
        <v>52458</v>
      </c>
      <c r="L41" s="83">
        <f t="shared" si="4"/>
        <v>-223</v>
      </c>
      <c r="M41" s="84">
        <f t="shared" si="5"/>
        <v>-0.42330251893472032</v>
      </c>
      <c r="N41" s="79">
        <v>7.3237762535679289</v>
      </c>
      <c r="O41" s="47">
        <v>7.4</v>
      </c>
      <c r="P41" s="90">
        <f t="shared" si="6"/>
        <v>7.6223746432071415E-2</v>
      </c>
    </row>
    <row r="42" spans="1:16" x14ac:dyDescent="0.25">
      <c r="A42" s="75" t="s">
        <v>54</v>
      </c>
      <c r="B42" s="41">
        <v>6524</v>
      </c>
      <c r="C42" s="42">
        <v>6297</v>
      </c>
      <c r="D42" s="83">
        <f t="shared" si="0"/>
        <v>-227</v>
      </c>
      <c r="E42" s="84">
        <f t="shared" si="1"/>
        <v>-3.4794604537093807</v>
      </c>
      <c r="F42" s="77">
        <v>4714</v>
      </c>
      <c r="G42" s="73">
        <v>4487</v>
      </c>
      <c r="H42" s="86">
        <f t="shared" si="2"/>
        <v>-227</v>
      </c>
      <c r="I42" s="87">
        <f t="shared" si="3"/>
        <v>-4.8154433602036484</v>
      </c>
      <c r="J42" s="41">
        <v>1397</v>
      </c>
      <c r="K42" s="42">
        <v>1448</v>
      </c>
      <c r="L42" s="83">
        <f t="shared" si="4"/>
        <v>51</v>
      </c>
      <c r="M42" s="84">
        <f t="shared" si="5"/>
        <v>3.6506800286327845</v>
      </c>
      <c r="N42" s="79">
        <v>8.509962928637627</v>
      </c>
      <c r="O42" s="47">
        <v>8.6999999999999993</v>
      </c>
      <c r="P42" s="90">
        <f t="shared" si="6"/>
        <v>0.19003707136237225</v>
      </c>
    </row>
    <row r="43" spans="1:16" x14ac:dyDescent="0.25">
      <c r="A43" s="75" t="s">
        <v>55</v>
      </c>
      <c r="B43" s="41">
        <v>13894</v>
      </c>
      <c r="C43" s="42">
        <v>12236</v>
      </c>
      <c r="D43" s="83">
        <f t="shared" si="0"/>
        <v>-1658</v>
      </c>
      <c r="E43" s="84">
        <f t="shared" si="1"/>
        <v>-11.933208579242839</v>
      </c>
      <c r="F43" s="77">
        <v>9099</v>
      </c>
      <c r="G43" s="73">
        <v>7948</v>
      </c>
      <c r="H43" s="86">
        <f t="shared" si="2"/>
        <v>-1151</v>
      </c>
      <c r="I43" s="87">
        <f t="shared" si="3"/>
        <v>-12.649741729860425</v>
      </c>
      <c r="J43" s="41">
        <v>3181</v>
      </c>
      <c r="K43" s="42">
        <v>2984</v>
      </c>
      <c r="L43" s="83">
        <f t="shared" si="4"/>
        <v>-197</v>
      </c>
      <c r="M43" s="84">
        <f t="shared" si="5"/>
        <v>-6.1930210625589437</v>
      </c>
      <c r="N43" s="79">
        <v>7.6626475669450045</v>
      </c>
      <c r="O43" s="47">
        <v>7.5</v>
      </c>
      <c r="P43" s="90">
        <f t="shared" si="6"/>
        <v>-0.16264756694500448</v>
      </c>
    </row>
    <row r="44" spans="1:16" ht="15.75" thickBot="1" x14ac:dyDescent="0.3">
      <c r="A44" s="76" t="s">
        <v>56</v>
      </c>
      <c r="B44" s="44">
        <v>208253</v>
      </c>
      <c r="C44" s="45">
        <v>197456</v>
      </c>
      <c r="D44" s="83">
        <f t="shared" si="0"/>
        <v>-10797</v>
      </c>
      <c r="E44" s="84">
        <f t="shared" si="1"/>
        <v>-5.1845591660144148</v>
      </c>
      <c r="F44" s="78">
        <v>153006</v>
      </c>
      <c r="G44" s="74">
        <v>145017</v>
      </c>
      <c r="H44" s="86">
        <f t="shared" si="2"/>
        <v>-7989</v>
      </c>
      <c r="I44" s="87">
        <f t="shared" si="3"/>
        <v>-5.2213638680836043</v>
      </c>
      <c r="J44" s="44">
        <v>57259</v>
      </c>
      <c r="K44" s="45">
        <v>56890</v>
      </c>
      <c r="L44" s="83">
        <f t="shared" si="4"/>
        <v>-369</v>
      </c>
      <c r="M44" s="84">
        <f t="shared" si="5"/>
        <v>-0.64444017534361409</v>
      </c>
      <c r="N44" s="80">
        <v>7.3832860917607492</v>
      </c>
      <c r="O44" s="48">
        <v>7.4</v>
      </c>
      <c r="P44" s="90">
        <f t="shared" si="6"/>
        <v>1.6713908239251118E-2</v>
      </c>
    </row>
  </sheetData>
  <pageMargins left="0.25" right="0.25" top="0.75" bottom="0.75" header="0.3" footer="0.3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9F76-A890-41C7-98F3-ABF917362583}">
  <sheetPr>
    <pageSetUpPr fitToPage="1"/>
  </sheetPr>
  <dimension ref="A1:L23"/>
  <sheetViews>
    <sheetView zoomScaleNormal="100" workbookViewId="0">
      <selection activeCell="A10" sqref="A10:XFD10"/>
    </sheetView>
  </sheetViews>
  <sheetFormatPr baseColWidth="10" defaultRowHeight="15" x14ac:dyDescent="0.25"/>
  <cols>
    <col min="1" max="1" width="29" style="57" customWidth="1"/>
    <col min="2" max="4" width="11.42578125" style="57"/>
    <col min="5" max="5" width="14.28515625" style="57" customWidth="1"/>
    <col min="6" max="6" width="13.7109375" style="57" customWidth="1"/>
    <col min="7" max="7" width="16.140625" style="57" customWidth="1"/>
    <col min="8" max="8" width="20.42578125" style="57" customWidth="1"/>
    <col min="9" max="9" width="11.42578125" style="57"/>
    <col min="10" max="10" width="14.5703125" style="57" customWidth="1"/>
    <col min="11" max="11" width="13" style="57" customWidth="1"/>
    <col min="12" max="12" width="14.140625" style="57" customWidth="1"/>
    <col min="13" max="16384" width="11.42578125" style="57"/>
  </cols>
  <sheetData>
    <row r="1" spans="1:12" x14ac:dyDescent="0.25">
      <c r="A1" s="53" t="s">
        <v>0</v>
      </c>
      <c r="B1" s="54" t="s">
        <v>3</v>
      </c>
      <c r="C1" s="54" t="s">
        <v>4</v>
      </c>
      <c r="D1" s="55" t="s">
        <v>5</v>
      </c>
      <c r="E1" s="54" t="s">
        <v>6</v>
      </c>
      <c r="F1" s="54" t="s">
        <v>7</v>
      </c>
      <c r="G1" s="54" t="s">
        <v>8</v>
      </c>
      <c r="H1" s="55" t="s">
        <v>9</v>
      </c>
      <c r="I1" s="54" t="s">
        <v>123</v>
      </c>
      <c r="J1" s="54" t="s">
        <v>10</v>
      </c>
      <c r="K1" s="55" t="s">
        <v>11</v>
      </c>
      <c r="L1" s="56" t="s">
        <v>12</v>
      </c>
    </row>
    <row r="2" spans="1:12" x14ac:dyDescent="0.25">
      <c r="A2" s="39" t="s">
        <v>59</v>
      </c>
      <c r="B2" s="8">
        <v>625</v>
      </c>
      <c r="C2" s="8">
        <v>416</v>
      </c>
      <c r="D2" s="16">
        <v>66.56</v>
      </c>
      <c r="E2" s="8">
        <v>181</v>
      </c>
      <c r="F2" s="9">
        <v>28.96</v>
      </c>
      <c r="G2" s="8">
        <v>137</v>
      </c>
      <c r="H2" s="16">
        <v>75.690607734806633</v>
      </c>
      <c r="I2" s="8">
        <v>28</v>
      </c>
      <c r="J2" s="8">
        <v>32.5</v>
      </c>
      <c r="K2" s="16">
        <v>7.8807999999999998</v>
      </c>
      <c r="L2" s="19">
        <v>9.615384615384615</v>
      </c>
    </row>
    <row r="3" spans="1:12" x14ac:dyDescent="0.25">
      <c r="A3" s="39" t="s">
        <v>60</v>
      </c>
      <c r="B3" s="8">
        <v>211</v>
      </c>
      <c r="C3" s="8">
        <v>160</v>
      </c>
      <c r="D3" s="16">
        <v>75.829383886255926</v>
      </c>
      <c r="E3" s="8">
        <v>135</v>
      </c>
      <c r="F3" s="9">
        <v>63.981042654028435</v>
      </c>
      <c r="G3" s="8">
        <v>103</v>
      </c>
      <c r="H3" s="16">
        <v>76.296296296296291</v>
      </c>
      <c r="I3" s="8">
        <v>36</v>
      </c>
      <c r="J3" s="8">
        <v>31</v>
      </c>
      <c r="K3" s="16">
        <v>3.9075829383886256</v>
      </c>
      <c r="L3" s="19">
        <v>3.403225806451613</v>
      </c>
    </row>
    <row r="4" spans="1:12" x14ac:dyDescent="0.25">
      <c r="A4" s="39" t="s">
        <v>61</v>
      </c>
      <c r="B4" s="8">
        <v>74</v>
      </c>
      <c r="C4" s="8">
        <v>55</v>
      </c>
      <c r="D4" s="16">
        <v>74.324324324324323</v>
      </c>
      <c r="E4" s="8">
        <v>35</v>
      </c>
      <c r="F4" s="9">
        <v>47.297297297297298</v>
      </c>
      <c r="G4" s="8">
        <v>27</v>
      </c>
      <c r="H4" s="16">
        <v>77.142857142857139</v>
      </c>
      <c r="I4" s="8">
        <v>4</v>
      </c>
      <c r="J4" s="8">
        <v>6.5</v>
      </c>
      <c r="K4" s="16">
        <v>5.6486486486486482</v>
      </c>
      <c r="L4" s="19">
        <v>5.6923076923076925</v>
      </c>
    </row>
    <row r="5" spans="1:12" x14ac:dyDescent="0.25">
      <c r="A5" s="39" t="s">
        <v>62</v>
      </c>
      <c r="B5" s="8">
        <v>1162</v>
      </c>
      <c r="C5" s="8">
        <v>851</v>
      </c>
      <c r="D5" s="16">
        <v>73.235800344234079</v>
      </c>
      <c r="E5" s="8">
        <v>360</v>
      </c>
      <c r="F5" s="9">
        <v>30.981067125645438</v>
      </c>
      <c r="G5" s="8">
        <v>318</v>
      </c>
      <c r="H5" s="16">
        <v>88.333333333333329</v>
      </c>
      <c r="I5" s="8">
        <v>44</v>
      </c>
      <c r="J5" s="8">
        <v>59.5</v>
      </c>
      <c r="K5" s="16">
        <v>7.0916523235800346</v>
      </c>
      <c r="L5" s="19">
        <v>9.764705882352942</v>
      </c>
    </row>
    <row r="6" spans="1:12" x14ac:dyDescent="0.25">
      <c r="A6" s="39" t="s">
        <v>63</v>
      </c>
      <c r="B6" s="8">
        <v>232</v>
      </c>
      <c r="C6" s="8">
        <v>153</v>
      </c>
      <c r="D6" s="16">
        <v>65.948275862068968</v>
      </c>
      <c r="E6" s="8">
        <v>118</v>
      </c>
      <c r="F6" s="9">
        <v>50.862068965517238</v>
      </c>
      <c r="G6" s="8">
        <v>88</v>
      </c>
      <c r="H6" s="16">
        <v>74.576271186440678</v>
      </c>
      <c r="I6" s="8">
        <v>13</v>
      </c>
      <c r="J6" s="8">
        <v>17.5</v>
      </c>
      <c r="K6" s="16">
        <v>5.6163793103448274</v>
      </c>
      <c r="L6" s="19">
        <v>6.628571428571429</v>
      </c>
    </row>
    <row r="7" spans="1:12" x14ac:dyDescent="0.25">
      <c r="A7" s="39" t="s">
        <v>64</v>
      </c>
      <c r="B7" s="8">
        <v>241</v>
      </c>
      <c r="C7" s="8">
        <v>161</v>
      </c>
      <c r="D7" s="16">
        <v>66.804979253112037</v>
      </c>
      <c r="E7" s="8">
        <v>89</v>
      </c>
      <c r="F7" s="9">
        <v>36.92946058091286</v>
      </c>
      <c r="G7" s="8">
        <v>63</v>
      </c>
      <c r="H7" s="16">
        <v>70.786516853932582</v>
      </c>
      <c r="I7" s="8">
        <v>12</v>
      </c>
      <c r="J7" s="8">
        <v>13.5</v>
      </c>
      <c r="K7" s="16">
        <v>6.1348547717842328</v>
      </c>
      <c r="L7" s="19">
        <v>8.9259259259259256</v>
      </c>
    </row>
    <row r="8" spans="1:12" x14ac:dyDescent="0.25">
      <c r="A8" s="39" t="s">
        <v>65</v>
      </c>
      <c r="B8" s="8">
        <v>2256</v>
      </c>
      <c r="C8" s="8">
        <v>1529</v>
      </c>
      <c r="D8" s="16">
        <v>67.774822695035468</v>
      </c>
      <c r="E8" s="8">
        <v>1100</v>
      </c>
      <c r="F8" s="9">
        <v>48.758865248226954</v>
      </c>
      <c r="G8" s="8">
        <v>787</v>
      </c>
      <c r="H8" s="16">
        <v>71.545454545454547</v>
      </c>
      <c r="I8" s="8">
        <v>178</v>
      </c>
      <c r="J8" s="8">
        <v>179.5</v>
      </c>
      <c r="K8" s="16">
        <v>5.3421985815602833</v>
      </c>
      <c r="L8" s="19">
        <v>6.2841225626740949</v>
      </c>
    </row>
    <row r="9" spans="1:12" x14ac:dyDescent="0.25">
      <c r="A9" s="39" t="s">
        <v>66</v>
      </c>
      <c r="B9" s="8">
        <v>495</v>
      </c>
      <c r="C9" s="8">
        <v>242</v>
      </c>
      <c r="D9" s="16">
        <v>48.888888888888886</v>
      </c>
      <c r="E9" s="8">
        <v>134</v>
      </c>
      <c r="F9" s="9">
        <v>27.070707070707069</v>
      </c>
      <c r="G9" s="8">
        <v>94</v>
      </c>
      <c r="H9" s="16">
        <v>70.149253731343279</v>
      </c>
      <c r="I9" s="8">
        <v>21</v>
      </c>
      <c r="J9" s="8">
        <v>22</v>
      </c>
      <c r="K9" s="16">
        <v>7.6878787878787875</v>
      </c>
      <c r="L9" s="19">
        <v>11.25</v>
      </c>
    </row>
    <row r="10" spans="1:12" x14ac:dyDescent="0.25">
      <c r="A10" s="39" t="s">
        <v>67</v>
      </c>
      <c r="B10" s="8">
        <v>1500</v>
      </c>
      <c r="C10" s="8">
        <v>1049</v>
      </c>
      <c r="D10" s="16">
        <v>69.933333333333337</v>
      </c>
      <c r="E10" s="8">
        <v>431</v>
      </c>
      <c r="F10" s="9">
        <v>28.733333333333334</v>
      </c>
      <c r="G10" s="8">
        <v>351</v>
      </c>
      <c r="H10" s="16">
        <v>81.438515081206504</v>
      </c>
      <c r="I10" s="8">
        <v>60</v>
      </c>
      <c r="J10" s="8">
        <v>70.5</v>
      </c>
      <c r="K10" s="16">
        <v>7.5893333333333333</v>
      </c>
      <c r="L10" s="19">
        <v>10.638297872340425</v>
      </c>
    </row>
    <row r="11" spans="1:12" x14ac:dyDescent="0.25">
      <c r="A11" s="39" t="s">
        <v>68</v>
      </c>
      <c r="B11" s="8">
        <v>559</v>
      </c>
      <c r="C11" s="8">
        <v>361</v>
      </c>
      <c r="D11" s="16">
        <v>64.579606440071558</v>
      </c>
      <c r="E11" s="8">
        <v>278</v>
      </c>
      <c r="F11" s="9">
        <v>49.731663685152057</v>
      </c>
      <c r="G11" s="8">
        <v>199</v>
      </c>
      <c r="H11" s="16">
        <v>71.582733812949641</v>
      </c>
      <c r="I11" s="8">
        <v>40</v>
      </c>
      <c r="J11" s="8">
        <v>43.5</v>
      </c>
      <c r="K11" s="16">
        <v>5.1744186046511631</v>
      </c>
      <c r="L11" s="19">
        <v>6.4252873563218387</v>
      </c>
    </row>
    <row r="12" spans="1:12" x14ac:dyDescent="0.25">
      <c r="A12" s="39" t="s">
        <v>69</v>
      </c>
      <c r="B12" s="8">
        <v>1603</v>
      </c>
      <c r="C12" s="8">
        <v>1334</v>
      </c>
      <c r="D12" s="16">
        <v>83.218964441671872</v>
      </c>
      <c r="E12" s="8">
        <v>622</v>
      </c>
      <c r="F12" s="9">
        <v>38.802245789145353</v>
      </c>
      <c r="G12" s="8">
        <v>538</v>
      </c>
      <c r="H12" s="16">
        <v>86.495176848874593</v>
      </c>
      <c r="I12" s="8">
        <v>105</v>
      </c>
      <c r="J12" s="8">
        <v>102</v>
      </c>
      <c r="K12" s="16">
        <v>6.3134747348721145</v>
      </c>
      <c r="L12" s="19">
        <v>7.8578431372549016</v>
      </c>
    </row>
    <row r="13" spans="1:12" x14ac:dyDescent="0.25">
      <c r="A13" s="39" t="s">
        <v>70</v>
      </c>
      <c r="B13" s="8">
        <v>1061</v>
      </c>
      <c r="C13" s="8">
        <v>832</v>
      </c>
      <c r="D13" s="16">
        <v>78.416588124410936</v>
      </c>
      <c r="E13" s="8">
        <v>357</v>
      </c>
      <c r="F13" s="9">
        <v>33.647502356267672</v>
      </c>
      <c r="G13" s="8">
        <v>303</v>
      </c>
      <c r="H13" s="16">
        <v>84.87394957983193</v>
      </c>
      <c r="I13" s="8">
        <v>44</v>
      </c>
      <c r="J13" s="8">
        <v>56</v>
      </c>
      <c r="K13" s="16">
        <v>6.6404335532516496</v>
      </c>
      <c r="L13" s="19">
        <v>9.4732142857142865</v>
      </c>
    </row>
    <row r="14" spans="1:12" x14ac:dyDescent="0.25">
      <c r="A14" s="39" t="s">
        <v>71</v>
      </c>
      <c r="B14" s="8">
        <v>1011</v>
      </c>
      <c r="C14" s="8">
        <v>845</v>
      </c>
      <c r="D14" s="16">
        <v>83.580613254203755</v>
      </c>
      <c r="E14" s="8">
        <v>371</v>
      </c>
      <c r="F14" s="9">
        <v>36.696340257171116</v>
      </c>
      <c r="G14" s="8">
        <v>335</v>
      </c>
      <c r="H14" s="16">
        <v>90.296495956873315</v>
      </c>
      <c r="I14" s="8">
        <v>59</v>
      </c>
      <c r="J14" s="8">
        <v>69.5</v>
      </c>
      <c r="K14" s="16">
        <v>6.5796241345202766</v>
      </c>
      <c r="L14" s="19">
        <v>7.2733812949640289</v>
      </c>
    </row>
    <row r="15" spans="1:12" x14ac:dyDescent="0.25">
      <c r="A15" s="39" t="s">
        <v>72</v>
      </c>
      <c r="B15" s="8">
        <v>1011</v>
      </c>
      <c r="C15" s="8">
        <v>775</v>
      </c>
      <c r="D15" s="16">
        <v>76.656775469831857</v>
      </c>
      <c r="E15" s="8">
        <v>372</v>
      </c>
      <c r="F15" s="9">
        <v>36.795252225519285</v>
      </c>
      <c r="G15" s="8">
        <v>307</v>
      </c>
      <c r="H15" s="16">
        <v>82.526881720430111</v>
      </c>
      <c r="I15" s="8">
        <v>63</v>
      </c>
      <c r="J15" s="8">
        <v>65</v>
      </c>
      <c r="K15" s="16">
        <v>6.1686449060336299</v>
      </c>
      <c r="L15" s="19">
        <v>7.7769230769230768</v>
      </c>
    </row>
    <row r="16" spans="1:12" x14ac:dyDescent="0.25">
      <c r="A16" s="39" t="s">
        <v>73</v>
      </c>
      <c r="B16" s="8">
        <v>1655</v>
      </c>
      <c r="C16" s="8">
        <v>1427</v>
      </c>
      <c r="D16" s="16">
        <v>86.223564954682786</v>
      </c>
      <c r="E16" s="8">
        <v>522</v>
      </c>
      <c r="F16" s="9">
        <v>31.540785498489427</v>
      </c>
      <c r="G16" s="8">
        <v>475</v>
      </c>
      <c r="H16" s="16">
        <v>90.996168582375475</v>
      </c>
      <c r="I16" s="8">
        <v>74</v>
      </c>
      <c r="J16" s="8">
        <v>93</v>
      </c>
      <c r="K16" s="16">
        <v>7.2552870090634443</v>
      </c>
      <c r="L16" s="19">
        <v>8.8978494623655919</v>
      </c>
    </row>
    <row r="17" spans="1:12" x14ac:dyDescent="0.25">
      <c r="A17" s="39" t="s">
        <v>74</v>
      </c>
      <c r="B17" s="8">
        <v>1145</v>
      </c>
      <c r="C17" s="8">
        <v>936</v>
      </c>
      <c r="D17" s="16">
        <v>81.746724890829697</v>
      </c>
      <c r="E17" s="8">
        <v>441</v>
      </c>
      <c r="F17" s="9">
        <v>38.515283842794759</v>
      </c>
      <c r="G17" s="8">
        <v>390</v>
      </c>
      <c r="H17" s="16">
        <v>88.435374149659864</v>
      </c>
      <c r="I17" s="8">
        <v>85</v>
      </c>
      <c r="J17" s="8">
        <v>82.5</v>
      </c>
      <c r="K17" s="16">
        <v>6.1541484716157209</v>
      </c>
      <c r="L17" s="19">
        <v>6.9393939393939394</v>
      </c>
    </row>
    <row r="18" spans="1:12" x14ac:dyDescent="0.25">
      <c r="A18" s="39" t="s">
        <v>75</v>
      </c>
      <c r="B18" s="8">
        <v>1728</v>
      </c>
      <c r="C18" s="8">
        <v>1145</v>
      </c>
      <c r="D18" s="16">
        <v>66.261574074074076</v>
      </c>
      <c r="E18" s="8">
        <v>483</v>
      </c>
      <c r="F18" s="9">
        <v>27.951388888888889</v>
      </c>
      <c r="G18" s="8">
        <v>382</v>
      </c>
      <c r="H18" s="16">
        <v>79.089026915113877</v>
      </c>
      <c r="I18" s="8">
        <v>69</v>
      </c>
      <c r="J18" s="8">
        <v>82</v>
      </c>
      <c r="K18" s="16">
        <v>7.5972222222222223</v>
      </c>
      <c r="L18" s="19">
        <v>10.536585365853659</v>
      </c>
    </row>
    <row r="19" spans="1:12" x14ac:dyDescent="0.25">
      <c r="A19" s="39" t="s">
        <v>76</v>
      </c>
      <c r="B19" s="8">
        <v>2191</v>
      </c>
      <c r="C19" s="8">
        <v>1515</v>
      </c>
      <c r="D19" s="16">
        <v>69.146508443633039</v>
      </c>
      <c r="E19" s="8">
        <v>591</v>
      </c>
      <c r="F19" s="9">
        <v>26.973984481971701</v>
      </c>
      <c r="G19" s="8">
        <v>485</v>
      </c>
      <c r="H19" s="16">
        <v>82.064297800338409</v>
      </c>
      <c r="I19" s="8">
        <v>81</v>
      </c>
      <c r="J19" s="8">
        <v>93.5</v>
      </c>
      <c r="K19" s="16">
        <v>7.472615244180739</v>
      </c>
      <c r="L19" s="19">
        <v>11.716577540106952</v>
      </c>
    </row>
    <row r="20" spans="1:12" x14ac:dyDescent="0.25">
      <c r="A20" s="39" t="s">
        <v>77</v>
      </c>
      <c r="B20" s="8">
        <v>1379</v>
      </c>
      <c r="C20" s="8">
        <v>900</v>
      </c>
      <c r="D20" s="16">
        <v>65.264684554024655</v>
      </c>
      <c r="E20" s="8">
        <v>624</v>
      </c>
      <c r="F20" s="9">
        <v>45.25018129079043</v>
      </c>
      <c r="G20" s="8">
        <v>437</v>
      </c>
      <c r="H20" s="16">
        <v>70.032051282051285</v>
      </c>
      <c r="I20" s="8">
        <v>94</v>
      </c>
      <c r="J20" s="8">
        <v>96.5</v>
      </c>
      <c r="K20" s="16">
        <v>5.7570703408266857</v>
      </c>
      <c r="L20" s="19">
        <v>7.1450777202072535</v>
      </c>
    </row>
    <row r="21" spans="1:12" ht="15.75" thickBot="1" x14ac:dyDescent="0.3">
      <c r="A21" s="40" t="s">
        <v>78</v>
      </c>
      <c r="B21" s="12">
        <v>550</v>
      </c>
      <c r="C21" s="12">
        <v>258</v>
      </c>
      <c r="D21" s="17">
        <v>46.909090909090907</v>
      </c>
      <c r="E21" s="12">
        <v>179</v>
      </c>
      <c r="F21" s="13">
        <v>32.545454545454547</v>
      </c>
      <c r="G21" s="12">
        <v>110</v>
      </c>
      <c r="H21" s="17">
        <v>61.452513966480446</v>
      </c>
      <c r="I21" s="12">
        <v>16</v>
      </c>
      <c r="J21" s="12">
        <v>27.5</v>
      </c>
      <c r="K21" s="17">
        <v>7.6327272727272728</v>
      </c>
      <c r="L21" s="20">
        <v>10</v>
      </c>
    </row>
    <row r="22" spans="1:12" ht="15.75" thickBot="1" x14ac:dyDescent="0.3"/>
    <row r="23" spans="1:12" ht="15.75" thickBot="1" x14ac:dyDescent="0.3">
      <c r="A23" s="59" t="s">
        <v>56</v>
      </c>
      <c r="B23" s="49">
        <v>20689</v>
      </c>
      <c r="C23" s="49">
        <v>14944</v>
      </c>
      <c r="D23" s="50">
        <v>72.2</v>
      </c>
      <c r="E23" s="49">
        <v>7423</v>
      </c>
      <c r="F23" s="51">
        <v>35.9</v>
      </c>
      <c r="G23" s="49">
        <v>5929</v>
      </c>
      <c r="H23" s="50">
        <v>79.900000000000006</v>
      </c>
      <c r="I23" s="49">
        <v>1126</v>
      </c>
      <c r="J23" s="49">
        <v>1243</v>
      </c>
      <c r="K23" s="50">
        <v>6.7</v>
      </c>
      <c r="L23" s="52">
        <v>8.3000000000000007</v>
      </c>
    </row>
  </sheetData>
  <pageMargins left="0.25" right="0.25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55FB-E987-4112-84F5-5EE63F072D01}">
  <sheetPr>
    <pageSetUpPr fitToPage="1"/>
  </sheetPr>
  <dimension ref="A1:L23"/>
  <sheetViews>
    <sheetView zoomScaleNormal="100" workbookViewId="0">
      <selection activeCell="A21" sqref="A21:XFD21"/>
    </sheetView>
  </sheetViews>
  <sheetFormatPr baseColWidth="10" defaultRowHeight="15" x14ac:dyDescent="0.25"/>
  <cols>
    <col min="1" max="1" width="28" style="57" customWidth="1"/>
    <col min="2" max="4" width="11.42578125" style="57"/>
    <col min="5" max="5" width="17" style="57" customWidth="1"/>
    <col min="6" max="6" width="14.140625" style="57" customWidth="1"/>
    <col min="7" max="7" width="17" style="57" customWidth="1"/>
    <col min="8" max="8" width="23.140625" style="57" customWidth="1"/>
    <col min="9" max="9" width="11.42578125" style="57"/>
    <col min="10" max="10" width="15.5703125" style="57" customWidth="1"/>
    <col min="11" max="16384" width="11.42578125" style="57"/>
  </cols>
  <sheetData>
    <row r="1" spans="1:12" ht="30" x14ac:dyDescent="0.25">
      <c r="A1" s="60" t="s">
        <v>0</v>
      </c>
      <c r="B1" s="61" t="s">
        <v>3</v>
      </c>
      <c r="C1" s="61" t="s">
        <v>4</v>
      </c>
      <c r="D1" s="62" t="s">
        <v>5</v>
      </c>
      <c r="E1" s="61" t="s">
        <v>6</v>
      </c>
      <c r="F1" s="61" t="s">
        <v>7</v>
      </c>
      <c r="G1" s="61" t="s">
        <v>8</v>
      </c>
      <c r="H1" s="62" t="s">
        <v>9</v>
      </c>
      <c r="I1" s="61" t="s">
        <v>123</v>
      </c>
      <c r="J1" s="61" t="s">
        <v>10</v>
      </c>
      <c r="K1" s="62" t="s">
        <v>11</v>
      </c>
      <c r="L1" s="63" t="s">
        <v>12</v>
      </c>
    </row>
    <row r="2" spans="1:12" x14ac:dyDescent="0.25">
      <c r="A2" s="64" t="s">
        <v>79</v>
      </c>
      <c r="B2" s="65">
        <v>0</v>
      </c>
      <c r="C2" s="65">
        <v>0</v>
      </c>
      <c r="D2" s="66"/>
      <c r="E2" s="65">
        <v>0</v>
      </c>
      <c r="F2" s="67"/>
      <c r="G2" s="65">
        <v>0</v>
      </c>
      <c r="H2" s="66"/>
      <c r="I2" s="65">
        <v>0</v>
      </c>
      <c r="J2" s="68">
        <v>0</v>
      </c>
      <c r="K2" s="69"/>
      <c r="L2" s="70"/>
    </row>
    <row r="3" spans="1:12" x14ac:dyDescent="0.25">
      <c r="A3" s="64" t="s">
        <v>80</v>
      </c>
      <c r="B3" s="65">
        <v>121</v>
      </c>
      <c r="C3" s="65">
        <v>102</v>
      </c>
      <c r="D3" s="66">
        <v>84.297520661157023</v>
      </c>
      <c r="E3" s="65">
        <v>49</v>
      </c>
      <c r="F3" s="67">
        <v>40.495867768595041</v>
      </c>
      <c r="G3" s="65">
        <v>41</v>
      </c>
      <c r="H3" s="66">
        <v>83.673469387755105</v>
      </c>
      <c r="I3" s="65">
        <v>0</v>
      </c>
      <c r="J3" s="68">
        <v>0</v>
      </c>
      <c r="K3" s="69">
        <v>6.1528925619834709</v>
      </c>
      <c r="L3" s="70"/>
    </row>
    <row r="4" spans="1:12" x14ac:dyDescent="0.25">
      <c r="A4" s="64" t="s">
        <v>81</v>
      </c>
      <c r="B4" s="65">
        <v>134</v>
      </c>
      <c r="C4" s="65">
        <v>117</v>
      </c>
      <c r="D4" s="66">
        <v>87.31343283582089</v>
      </c>
      <c r="E4" s="65">
        <v>47</v>
      </c>
      <c r="F4" s="67">
        <v>35.07462686567164</v>
      </c>
      <c r="G4" s="65">
        <v>45</v>
      </c>
      <c r="H4" s="66">
        <v>95.744680851063833</v>
      </c>
      <c r="I4" s="65">
        <v>5</v>
      </c>
      <c r="J4" s="68">
        <v>6.5</v>
      </c>
      <c r="K4" s="69">
        <v>6.794776119402985</v>
      </c>
      <c r="L4" s="70">
        <v>10.307692307692308</v>
      </c>
    </row>
    <row r="5" spans="1:12" x14ac:dyDescent="0.25">
      <c r="A5" s="64" t="s">
        <v>82</v>
      </c>
      <c r="B5" s="65">
        <v>313</v>
      </c>
      <c r="C5" s="65">
        <v>244</v>
      </c>
      <c r="D5" s="66">
        <v>77.95527156549521</v>
      </c>
      <c r="E5" s="65">
        <v>77</v>
      </c>
      <c r="F5" s="67">
        <v>24.600638977635782</v>
      </c>
      <c r="G5" s="65">
        <v>71</v>
      </c>
      <c r="H5" s="66">
        <v>92.20779220779221</v>
      </c>
      <c r="I5" s="65">
        <v>0</v>
      </c>
      <c r="J5" s="68">
        <v>6.5</v>
      </c>
      <c r="K5" s="69">
        <v>8.6373801916932909</v>
      </c>
      <c r="L5" s="70">
        <v>24.076923076923077</v>
      </c>
    </row>
    <row r="6" spans="1:12" x14ac:dyDescent="0.25">
      <c r="A6" s="64" t="s">
        <v>83</v>
      </c>
      <c r="B6" s="65">
        <v>254</v>
      </c>
      <c r="C6" s="65">
        <v>190</v>
      </c>
      <c r="D6" s="66">
        <v>74.803149606299215</v>
      </c>
      <c r="E6" s="65">
        <v>81</v>
      </c>
      <c r="F6" s="67">
        <v>31.889763779527559</v>
      </c>
      <c r="G6" s="65">
        <v>61</v>
      </c>
      <c r="H6" s="66">
        <v>75.308641975308646</v>
      </c>
      <c r="I6" s="65">
        <v>5</v>
      </c>
      <c r="J6" s="68">
        <v>3</v>
      </c>
      <c r="K6" s="69">
        <v>8.3110236220472444</v>
      </c>
      <c r="L6" s="70">
        <v>42.333333333333336</v>
      </c>
    </row>
    <row r="7" spans="1:12" x14ac:dyDescent="0.25">
      <c r="A7" s="64" t="s">
        <v>84</v>
      </c>
      <c r="B7" s="65">
        <v>355</v>
      </c>
      <c r="C7" s="65">
        <v>290</v>
      </c>
      <c r="D7" s="66">
        <v>81.690140845070417</v>
      </c>
      <c r="E7" s="65">
        <v>104</v>
      </c>
      <c r="F7" s="67">
        <v>29.295774647887324</v>
      </c>
      <c r="G7" s="65">
        <v>97</v>
      </c>
      <c r="H7" s="66">
        <v>93.269230769230774</v>
      </c>
      <c r="I7" s="65">
        <v>19</v>
      </c>
      <c r="J7" s="68">
        <v>23</v>
      </c>
      <c r="K7" s="69">
        <v>7.5929577464788736</v>
      </c>
      <c r="L7" s="70">
        <v>7.7173913043478262</v>
      </c>
    </row>
    <row r="8" spans="1:12" x14ac:dyDescent="0.25">
      <c r="A8" s="64" t="s">
        <v>85</v>
      </c>
      <c r="B8" s="65">
        <v>1793</v>
      </c>
      <c r="C8" s="65">
        <v>1316</v>
      </c>
      <c r="D8" s="66">
        <v>73.396542108198545</v>
      </c>
      <c r="E8" s="65">
        <v>505</v>
      </c>
      <c r="F8" s="67">
        <v>28.165086447295035</v>
      </c>
      <c r="G8" s="65">
        <v>418</v>
      </c>
      <c r="H8" s="66">
        <v>82.772277227722768</v>
      </c>
      <c r="I8" s="65">
        <v>70</v>
      </c>
      <c r="J8" s="68">
        <v>93</v>
      </c>
      <c r="K8" s="69">
        <v>7.9592406476828588</v>
      </c>
      <c r="L8" s="70">
        <v>9.6397849462365599</v>
      </c>
    </row>
    <row r="9" spans="1:12" x14ac:dyDescent="0.25">
      <c r="A9" s="64" t="s">
        <v>86</v>
      </c>
      <c r="B9" s="65">
        <v>328</v>
      </c>
      <c r="C9" s="65">
        <v>222</v>
      </c>
      <c r="D9" s="66">
        <v>67.682926829268297</v>
      </c>
      <c r="E9" s="65">
        <v>85</v>
      </c>
      <c r="F9" s="67">
        <v>25.914634146341463</v>
      </c>
      <c r="G9" s="65">
        <v>66</v>
      </c>
      <c r="H9" s="66">
        <v>77.647058823529406</v>
      </c>
      <c r="I9" s="65">
        <v>2</v>
      </c>
      <c r="J9" s="68">
        <v>6</v>
      </c>
      <c r="K9" s="69">
        <v>7.7957317073170733</v>
      </c>
      <c r="L9" s="70">
        <v>27.333333333333332</v>
      </c>
    </row>
    <row r="10" spans="1:12" x14ac:dyDescent="0.25">
      <c r="A10" s="64" t="s">
        <v>87</v>
      </c>
      <c r="B10" s="65">
        <v>4018</v>
      </c>
      <c r="C10" s="65">
        <v>3149</v>
      </c>
      <c r="D10" s="66">
        <v>78.37232453957192</v>
      </c>
      <c r="E10" s="65">
        <v>1131</v>
      </c>
      <c r="F10" s="67">
        <v>28.148332503733201</v>
      </c>
      <c r="G10" s="65">
        <v>1000</v>
      </c>
      <c r="H10" s="66">
        <v>88.417329796640146</v>
      </c>
      <c r="I10" s="65">
        <v>214</v>
      </c>
      <c r="J10" s="68">
        <v>234.5</v>
      </c>
      <c r="K10" s="69">
        <v>8.1326530612244898</v>
      </c>
      <c r="L10" s="70">
        <v>8.567164179104477</v>
      </c>
    </row>
    <row r="11" spans="1:12" x14ac:dyDescent="0.25">
      <c r="A11" s="64" t="s">
        <v>88</v>
      </c>
      <c r="B11" s="65">
        <v>2128</v>
      </c>
      <c r="C11" s="65">
        <v>1604</v>
      </c>
      <c r="D11" s="66">
        <v>75.375939849624061</v>
      </c>
      <c r="E11" s="65">
        <v>516</v>
      </c>
      <c r="F11" s="67">
        <v>24.248120300751879</v>
      </c>
      <c r="G11" s="65">
        <v>455</v>
      </c>
      <c r="H11" s="66">
        <v>88.178294573643413</v>
      </c>
      <c r="I11" s="65">
        <v>61</v>
      </c>
      <c r="J11" s="68">
        <v>102</v>
      </c>
      <c r="K11" s="69">
        <v>8.2227443609022561</v>
      </c>
      <c r="L11" s="70">
        <v>10.431372549019608</v>
      </c>
    </row>
    <row r="12" spans="1:12" x14ac:dyDescent="0.25">
      <c r="A12" s="64" t="s">
        <v>89</v>
      </c>
      <c r="B12" s="65">
        <v>902</v>
      </c>
      <c r="C12" s="65">
        <v>628</v>
      </c>
      <c r="D12" s="66">
        <v>69.623059866962308</v>
      </c>
      <c r="E12" s="65">
        <v>209</v>
      </c>
      <c r="F12" s="67">
        <v>23.170731707317074</v>
      </c>
      <c r="G12" s="65">
        <v>185</v>
      </c>
      <c r="H12" s="66">
        <v>88.516746411483254</v>
      </c>
      <c r="I12" s="65">
        <v>27</v>
      </c>
      <c r="J12" s="68">
        <v>39</v>
      </c>
      <c r="K12" s="69">
        <v>8.241685144124169</v>
      </c>
      <c r="L12" s="70">
        <v>11.564102564102564</v>
      </c>
    </row>
    <row r="13" spans="1:12" x14ac:dyDescent="0.25">
      <c r="A13" s="64" t="s">
        <v>90</v>
      </c>
      <c r="B13" s="65">
        <v>741</v>
      </c>
      <c r="C13" s="65">
        <v>568</v>
      </c>
      <c r="D13" s="66">
        <v>76.653171390013497</v>
      </c>
      <c r="E13" s="65">
        <v>260</v>
      </c>
      <c r="F13" s="67">
        <v>35.087719298245617</v>
      </c>
      <c r="G13" s="65">
        <v>230</v>
      </c>
      <c r="H13" s="66">
        <v>88.461538461538467</v>
      </c>
      <c r="I13" s="65">
        <v>23</v>
      </c>
      <c r="J13" s="68">
        <v>35</v>
      </c>
      <c r="K13" s="69">
        <v>7.283400809716599</v>
      </c>
      <c r="L13" s="70">
        <v>10.585714285714285</v>
      </c>
    </row>
    <row r="14" spans="1:12" x14ac:dyDescent="0.25">
      <c r="A14" s="64" t="s">
        <v>91</v>
      </c>
      <c r="B14" s="65">
        <v>582</v>
      </c>
      <c r="C14" s="65">
        <v>390</v>
      </c>
      <c r="D14" s="66">
        <v>67.010309278350519</v>
      </c>
      <c r="E14" s="65">
        <v>137</v>
      </c>
      <c r="F14" s="67">
        <v>23.539518900343644</v>
      </c>
      <c r="G14" s="65">
        <v>118</v>
      </c>
      <c r="H14" s="66">
        <v>86.131386861313871</v>
      </c>
      <c r="I14" s="65">
        <v>14</v>
      </c>
      <c r="J14" s="68">
        <v>24.5</v>
      </c>
      <c r="K14" s="69">
        <v>8.9853951890034356</v>
      </c>
      <c r="L14" s="70">
        <v>11.877551020408163</v>
      </c>
    </row>
    <row r="15" spans="1:12" x14ac:dyDescent="0.25">
      <c r="A15" s="64" t="s">
        <v>92</v>
      </c>
      <c r="B15" s="65">
        <v>1272</v>
      </c>
      <c r="C15" s="65">
        <v>992</v>
      </c>
      <c r="D15" s="66">
        <v>77.987421383647799</v>
      </c>
      <c r="E15" s="65">
        <v>428</v>
      </c>
      <c r="F15" s="67">
        <v>33.647798742138363</v>
      </c>
      <c r="G15" s="65">
        <v>379</v>
      </c>
      <c r="H15" s="66">
        <v>88.55140186915888</v>
      </c>
      <c r="I15" s="65">
        <v>95</v>
      </c>
      <c r="J15" s="68">
        <v>82.5</v>
      </c>
      <c r="K15" s="69">
        <v>7.2150157232704402</v>
      </c>
      <c r="L15" s="70">
        <v>7.709090909090909</v>
      </c>
    </row>
    <row r="16" spans="1:12" x14ac:dyDescent="0.25">
      <c r="A16" s="64" t="s">
        <v>93</v>
      </c>
      <c r="B16" s="65">
        <v>1053</v>
      </c>
      <c r="C16" s="65">
        <v>909</v>
      </c>
      <c r="D16" s="66">
        <v>86.324786324786331</v>
      </c>
      <c r="E16" s="65">
        <v>282</v>
      </c>
      <c r="F16" s="67">
        <v>26.780626780626779</v>
      </c>
      <c r="G16" s="65">
        <v>263</v>
      </c>
      <c r="H16" s="66">
        <v>93.262411347517727</v>
      </c>
      <c r="I16" s="65">
        <v>62</v>
      </c>
      <c r="J16" s="68">
        <v>54</v>
      </c>
      <c r="K16" s="69">
        <v>7.9283000949667617</v>
      </c>
      <c r="L16" s="70">
        <v>9.75</v>
      </c>
    </row>
    <row r="17" spans="1:12" x14ac:dyDescent="0.25">
      <c r="A17" s="64" t="s">
        <v>94</v>
      </c>
      <c r="B17" s="65">
        <v>1912</v>
      </c>
      <c r="C17" s="65">
        <v>1725</v>
      </c>
      <c r="D17" s="66">
        <v>90.219665271966534</v>
      </c>
      <c r="E17" s="65">
        <v>592</v>
      </c>
      <c r="F17" s="67">
        <v>30.96234309623431</v>
      </c>
      <c r="G17" s="65">
        <v>556</v>
      </c>
      <c r="H17" s="66">
        <v>93.918918918918919</v>
      </c>
      <c r="I17" s="65">
        <v>148</v>
      </c>
      <c r="J17" s="68">
        <v>107</v>
      </c>
      <c r="K17" s="69">
        <v>7.7073744769874475</v>
      </c>
      <c r="L17" s="70">
        <v>8.934579439252337</v>
      </c>
    </row>
    <row r="18" spans="1:12" x14ac:dyDescent="0.25">
      <c r="A18" s="64" t="s">
        <v>95</v>
      </c>
      <c r="B18" s="65">
        <v>2199</v>
      </c>
      <c r="C18" s="65">
        <v>1612</v>
      </c>
      <c r="D18" s="66">
        <v>73.306048203728963</v>
      </c>
      <c r="E18" s="65">
        <v>510</v>
      </c>
      <c r="F18" s="67">
        <v>23.192360163710777</v>
      </c>
      <c r="G18" s="65">
        <v>436</v>
      </c>
      <c r="H18" s="66">
        <v>85.490196078431367</v>
      </c>
      <c r="I18" s="65">
        <v>65</v>
      </c>
      <c r="J18" s="68">
        <v>64</v>
      </c>
      <c r="K18" s="69">
        <v>8.631195998180992</v>
      </c>
      <c r="L18" s="70">
        <v>17.1796875</v>
      </c>
    </row>
    <row r="19" spans="1:12" x14ac:dyDescent="0.25">
      <c r="A19" s="64" t="s">
        <v>96</v>
      </c>
      <c r="B19" s="65">
        <v>2212</v>
      </c>
      <c r="C19" s="65">
        <v>1599</v>
      </c>
      <c r="D19" s="66">
        <v>72.287522603978303</v>
      </c>
      <c r="E19" s="65">
        <v>537</v>
      </c>
      <c r="F19" s="67">
        <v>24.276672694394215</v>
      </c>
      <c r="G19" s="65">
        <v>432</v>
      </c>
      <c r="H19" s="66">
        <v>80.44692737430168</v>
      </c>
      <c r="I19" s="65">
        <v>132</v>
      </c>
      <c r="J19" s="68">
        <v>117</v>
      </c>
      <c r="K19" s="69">
        <v>8.2836799276672686</v>
      </c>
      <c r="L19" s="70">
        <v>9.4529914529914532</v>
      </c>
    </row>
    <row r="20" spans="1:12" x14ac:dyDescent="0.25">
      <c r="A20" s="64" t="s">
        <v>97</v>
      </c>
      <c r="B20" s="65">
        <v>2021</v>
      </c>
      <c r="C20" s="65">
        <v>1432</v>
      </c>
      <c r="D20" s="66">
        <v>70.85601187530925</v>
      </c>
      <c r="E20" s="65">
        <v>428</v>
      </c>
      <c r="F20" s="67">
        <v>21.177634834240475</v>
      </c>
      <c r="G20" s="65">
        <v>355</v>
      </c>
      <c r="H20" s="66">
        <v>82.943925233644862</v>
      </c>
      <c r="I20" s="65">
        <v>64</v>
      </c>
      <c r="J20" s="68">
        <v>105.5</v>
      </c>
      <c r="K20" s="69">
        <v>8.2795645719940616</v>
      </c>
      <c r="L20" s="70">
        <v>9.5781990521327014</v>
      </c>
    </row>
    <row r="21" spans="1:12" x14ac:dyDescent="0.25">
      <c r="A21" s="64" t="s">
        <v>98</v>
      </c>
      <c r="B21" s="65">
        <v>132</v>
      </c>
      <c r="C21" s="65">
        <v>82</v>
      </c>
      <c r="D21" s="66">
        <v>62.121212121212125</v>
      </c>
      <c r="E21" s="65">
        <v>19</v>
      </c>
      <c r="F21" s="67">
        <v>14.393939393939394</v>
      </c>
      <c r="G21" s="65">
        <v>15</v>
      </c>
      <c r="H21" s="66">
        <v>78.94736842105263</v>
      </c>
      <c r="I21" s="65">
        <v>0</v>
      </c>
      <c r="J21" s="68">
        <v>0.5</v>
      </c>
      <c r="K21" s="69">
        <v>8.1969696969696972</v>
      </c>
      <c r="L21" s="70">
        <v>132</v>
      </c>
    </row>
    <row r="22" spans="1:12" ht="15.75" thickBot="1" x14ac:dyDescent="0.3"/>
    <row r="23" spans="1:12" ht="15.75" thickBot="1" x14ac:dyDescent="0.3">
      <c r="A23" s="71" t="s">
        <v>56</v>
      </c>
      <c r="B23" s="58">
        <v>22470</v>
      </c>
      <c r="C23" s="49">
        <v>17171</v>
      </c>
      <c r="D23" s="50">
        <v>76.400000000000006</v>
      </c>
      <c r="E23" s="49">
        <v>5997</v>
      </c>
      <c r="F23" s="51">
        <v>26.7</v>
      </c>
      <c r="G23" s="49">
        <v>5223</v>
      </c>
      <c r="H23" s="50">
        <v>87.1</v>
      </c>
      <c r="I23" s="49">
        <v>1006</v>
      </c>
      <c r="J23" s="49">
        <v>1104</v>
      </c>
      <c r="K23" s="50">
        <v>8.1</v>
      </c>
      <c r="L23" s="52">
        <v>10.199999999999999</v>
      </c>
    </row>
  </sheetData>
  <pageMargins left="0.25" right="0.25" top="0.75" bottom="0.75" header="0.3" footer="0.3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81A7-698F-4817-8835-AE587D87C3D1}">
  <sheetPr>
    <pageSetUpPr fitToPage="1"/>
  </sheetPr>
  <dimension ref="A1:S3"/>
  <sheetViews>
    <sheetView tabSelected="1" zoomScaleNormal="100" workbookViewId="0">
      <selection activeCell="A2" sqref="A2:XFD2"/>
    </sheetView>
  </sheetViews>
  <sheetFormatPr baseColWidth="10" defaultRowHeight="15" x14ac:dyDescent="0.25"/>
  <cols>
    <col min="10" max="10" width="3.140625" customWidth="1"/>
  </cols>
  <sheetData>
    <row r="1" spans="1:19" s="102" customFormat="1" ht="51" customHeight="1" x14ac:dyDescent="0.25">
      <c r="A1" s="97" t="s">
        <v>114</v>
      </c>
      <c r="B1" s="98" t="s">
        <v>3</v>
      </c>
      <c r="C1" s="98" t="s">
        <v>4</v>
      </c>
      <c r="D1" s="99" t="s">
        <v>115</v>
      </c>
      <c r="E1" s="98" t="s">
        <v>6</v>
      </c>
      <c r="F1" s="98" t="s">
        <v>7</v>
      </c>
      <c r="G1" s="98" t="s">
        <v>8</v>
      </c>
      <c r="H1" s="99" t="s">
        <v>116</v>
      </c>
      <c r="I1" s="98" t="s">
        <v>123</v>
      </c>
      <c r="J1" s="98" t="s">
        <v>117</v>
      </c>
      <c r="K1" s="98" t="s">
        <v>10</v>
      </c>
      <c r="L1" s="100" t="s">
        <v>11</v>
      </c>
      <c r="M1" s="101" t="s">
        <v>12</v>
      </c>
    </row>
    <row r="2" spans="1:19" ht="30" customHeight="1" x14ac:dyDescent="0.25">
      <c r="A2" s="60" t="s">
        <v>118</v>
      </c>
      <c r="B2" s="103">
        <v>8021</v>
      </c>
      <c r="C2" s="103">
        <v>7120</v>
      </c>
      <c r="D2" s="104">
        <f>C2*100/B2</f>
        <v>88.766986660017452</v>
      </c>
      <c r="E2" s="103"/>
      <c r="F2" s="105"/>
      <c r="G2" s="103"/>
      <c r="H2" s="104"/>
      <c r="I2" s="103">
        <v>582</v>
      </c>
      <c r="J2" s="103"/>
      <c r="K2" s="10"/>
      <c r="L2" s="16"/>
      <c r="M2" s="19">
        <f>B2/(I2*2)</f>
        <v>6.8908934707903784</v>
      </c>
      <c r="N2" s="124"/>
      <c r="O2" s="124"/>
      <c r="P2" s="1"/>
      <c r="Q2" s="124"/>
      <c r="R2" s="124"/>
      <c r="S2" s="124"/>
    </row>
    <row r="3" spans="1:19" ht="30" customHeight="1" thickBot="1" x14ac:dyDescent="0.3">
      <c r="A3" s="106" t="s">
        <v>119</v>
      </c>
      <c r="B3" s="107">
        <v>6471</v>
      </c>
      <c r="C3" s="107">
        <v>4770</v>
      </c>
      <c r="D3" s="104">
        <f>C3*100/B3</f>
        <v>73.713490959666203</v>
      </c>
      <c r="E3" s="107"/>
      <c r="F3" s="109"/>
      <c r="G3" s="107"/>
      <c r="H3" s="108"/>
      <c r="I3" s="107">
        <v>294</v>
      </c>
      <c r="J3" s="107"/>
      <c r="K3" s="14"/>
      <c r="L3" s="17"/>
      <c r="M3" s="19">
        <f>B3/(I3*2)</f>
        <v>11.005102040816327</v>
      </c>
      <c r="N3" s="124"/>
      <c r="O3" s="124"/>
      <c r="P3" s="1"/>
      <c r="Q3" s="124"/>
      <c r="R3" s="124"/>
      <c r="S3" s="124"/>
    </row>
  </sheetData>
  <pageMargins left="0.25" right="0.25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6431-D1B5-4872-AC41-35C4940C2B02}">
  <sheetPr>
    <pageSetUpPr fitToPage="1"/>
  </sheetPr>
  <dimension ref="A1:K10"/>
  <sheetViews>
    <sheetView zoomScaleNormal="100" workbookViewId="0">
      <selection activeCell="B11" sqref="B11"/>
    </sheetView>
  </sheetViews>
  <sheetFormatPr baseColWidth="10" defaultRowHeight="15" x14ac:dyDescent="0.25"/>
  <cols>
    <col min="1" max="1" width="14.85546875" customWidth="1"/>
  </cols>
  <sheetData>
    <row r="1" spans="1:11" s="2" customFormat="1" x14ac:dyDescent="0.25">
      <c r="A1" s="200"/>
      <c r="B1" s="217" t="s">
        <v>3</v>
      </c>
      <c r="C1" s="218"/>
      <c r="D1" s="219" t="s">
        <v>130</v>
      </c>
      <c r="E1" s="220"/>
      <c r="F1" s="217" t="s">
        <v>5</v>
      </c>
      <c r="G1" s="218"/>
      <c r="H1" s="219" t="s">
        <v>123</v>
      </c>
      <c r="I1" s="220"/>
      <c r="J1" s="217" t="s">
        <v>12</v>
      </c>
      <c r="K1" s="218"/>
    </row>
    <row r="2" spans="1:11" s="2" customFormat="1" x14ac:dyDescent="0.25">
      <c r="A2" s="191"/>
      <c r="B2" s="192" t="s">
        <v>14</v>
      </c>
      <c r="C2" s="193" t="s">
        <v>15</v>
      </c>
      <c r="D2" s="194" t="s">
        <v>14</v>
      </c>
      <c r="E2" s="195" t="s">
        <v>15</v>
      </c>
      <c r="F2" s="192" t="s">
        <v>14</v>
      </c>
      <c r="G2" s="193" t="s">
        <v>15</v>
      </c>
      <c r="H2" s="194" t="s">
        <v>14</v>
      </c>
      <c r="I2" s="195" t="s">
        <v>15</v>
      </c>
      <c r="J2" s="192" t="s">
        <v>14</v>
      </c>
      <c r="K2" s="193" t="s">
        <v>15</v>
      </c>
    </row>
    <row r="3" spans="1:11" x14ac:dyDescent="0.25">
      <c r="A3" s="183" t="s">
        <v>121</v>
      </c>
      <c r="B3" s="41">
        <v>352</v>
      </c>
      <c r="C3" s="118">
        <v>1409</v>
      </c>
      <c r="D3" s="185">
        <v>251</v>
      </c>
      <c r="E3" s="187">
        <v>893</v>
      </c>
      <c r="F3" s="189">
        <f>D3*100/B3</f>
        <v>71.306818181818187</v>
      </c>
      <c r="G3" s="43">
        <f>E3*100/C3</f>
        <v>63.378282469836762</v>
      </c>
      <c r="H3" s="185">
        <v>22</v>
      </c>
      <c r="I3" s="187">
        <v>84</v>
      </c>
      <c r="J3" s="189">
        <f>B3/(H3*2)</f>
        <v>8</v>
      </c>
      <c r="K3" s="43">
        <f>C3/(I3*2)</f>
        <v>8.3869047619047628</v>
      </c>
    </row>
    <row r="4" spans="1:11" x14ac:dyDescent="0.25">
      <c r="A4" s="183" t="s">
        <v>131</v>
      </c>
      <c r="B4" s="41">
        <v>61</v>
      </c>
      <c r="C4" s="118">
        <v>492</v>
      </c>
      <c r="D4" s="185">
        <v>33</v>
      </c>
      <c r="E4" s="187">
        <v>309</v>
      </c>
      <c r="F4" s="189">
        <f t="shared" ref="F4:G8" si="0">D4*100/B4</f>
        <v>54.098360655737707</v>
      </c>
      <c r="G4" s="43">
        <f t="shared" si="0"/>
        <v>62.804878048780488</v>
      </c>
      <c r="H4" s="185">
        <v>2</v>
      </c>
      <c r="I4" s="187">
        <v>25</v>
      </c>
      <c r="J4" s="189">
        <f t="shared" ref="J4:J8" si="1">B4/(H4*2)</f>
        <v>15.25</v>
      </c>
      <c r="K4" s="43">
        <f t="shared" ref="K4:K8" si="2">C4/(I4*2)</f>
        <v>9.84</v>
      </c>
    </row>
    <row r="5" spans="1:11" x14ac:dyDescent="0.25">
      <c r="A5" s="183" t="s">
        <v>132</v>
      </c>
      <c r="B5" s="41">
        <v>300</v>
      </c>
      <c r="C5" s="118">
        <v>2428</v>
      </c>
      <c r="D5" s="185">
        <v>160</v>
      </c>
      <c r="E5" s="187">
        <v>1434</v>
      </c>
      <c r="F5" s="189">
        <f t="shared" si="0"/>
        <v>53.333333333333336</v>
      </c>
      <c r="G5" s="43">
        <f t="shared" si="0"/>
        <v>59.060955518945633</v>
      </c>
      <c r="H5" s="185">
        <v>26</v>
      </c>
      <c r="I5" s="187">
        <v>100</v>
      </c>
      <c r="J5" s="189">
        <f t="shared" si="1"/>
        <v>5.7692307692307692</v>
      </c>
      <c r="K5" s="43">
        <f t="shared" si="2"/>
        <v>12.14</v>
      </c>
    </row>
    <row r="6" spans="1:11" s="201" customFormat="1" x14ac:dyDescent="0.25">
      <c r="A6" s="191" t="s">
        <v>134</v>
      </c>
      <c r="B6" s="192">
        <f>SUM(B3:B5)</f>
        <v>713</v>
      </c>
      <c r="C6" s="193">
        <f t="shared" ref="C6:E6" si="3">SUM(C3:C5)</f>
        <v>4329</v>
      </c>
      <c r="D6" s="194">
        <f t="shared" si="3"/>
        <v>444</v>
      </c>
      <c r="E6" s="195">
        <f t="shared" si="3"/>
        <v>2636</v>
      </c>
      <c r="F6" s="196">
        <f t="shared" si="0"/>
        <v>62.272089761570825</v>
      </c>
      <c r="G6" s="197">
        <f t="shared" si="0"/>
        <v>60.891660891660891</v>
      </c>
      <c r="H6" s="194">
        <f>SUM(H3:H5)</f>
        <v>50</v>
      </c>
      <c r="I6" s="195">
        <f>SUM(I3:I5)</f>
        <v>209</v>
      </c>
      <c r="J6" s="198">
        <f t="shared" si="1"/>
        <v>7.13</v>
      </c>
      <c r="K6" s="199">
        <f t="shared" si="2"/>
        <v>10.35645933014354</v>
      </c>
    </row>
    <row r="7" spans="1:11" x14ac:dyDescent="0.25">
      <c r="A7" s="183" t="s">
        <v>120</v>
      </c>
      <c r="B7" s="41">
        <v>529</v>
      </c>
      <c r="C7" s="118">
        <v>1457</v>
      </c>
      <c r="D7" s="185">
        <v>408</v>
      </c>
      <c r="E7" s="187">
        <v>1218</v>
      </c>
      <c r="F7" s="189">
        <f t="shared" si="0"/>
        <v>77.126654064272216</v>
      </c>
      <c r="G7" s="43">
        <f t="shared" si="0"/>
        <v>83.596431022649284</v>
      </c>
      <c r="H7" s="185">
        <v>82</v>
      </c>
      <c r="I7" s="187">
        <v>227</v>
      </c>
      <c r="J7" s="189">
        <f t="shared" si="1"/>
        <v>3.225609756097561</v>
      </c>
      <c r="K7" s="43">
        <f t="shared" si="2"/>
        <v>3.2092511013215859</v>
      </c>
    </row>
    <row r="8" spans="1:11" ht="15.75" thickBot="1" x14ac:dyDescent="0.3">
      <c r="A8" s="184" t="s">
        <v>133</v>
      </c>
      <c r="B8" s="44">
        <v>1243</v>
      </c>
      <c r="C8" s="117">
        <v>1956</v>
      </c>
      <c r="D8" s="186">
        <v>927</v>
      </c>
      <c r="E8" s="188">
        <v>1605</v>
      </c>
      <c r="F8" s="190">
        <f t="shared" si="0"/>
        <v>74.577634754625905</v>
      </c>
      <c r="G8" s="46">
        <f t="shared" si="0"/>
        <v>82.055214723926383</v>
      </c>
      <c r="H8" s="186">
        <v>158</v>
      </c>
      <c r="I8" s="188">
        <v>546</v>
      </c>
      <c r="J8" s="190">
        <f t="shared" si="1"/>
        <v>3.9335443037974684</v>
      </c>
      <c r="K8" s="46">
        <f t="shared" si="2"/>
        <v>1.7912087912087913</v>
      </c>
    </row>
    <row r="9" spans="1:11" x14ac:dyDescent="0.25">
      <c r="A9" s="202" t="s">
        <v>135</v>
      </c>
      <c r="B9">
        <f>B7+B8</f>
        <v>1772</v>
      </c>
      <c r="C9">
        <f t="shared" ref="C9:K9" si="4">C7+C8</f>
        <v>3413</v>
      </c>
      <c r="D9">
        <f t="shared" si="4"/>
        <v>1335</v>
      </c>
      <c r="E9">
        <f t="shared" si="4"/>
        <v>2823</v>
      </c>
      <c r="F9" s="203">
        <f>D9*100/B9</f>
        <v>75.338600451467272</v>
      </c>
      <c r="G9" s="203">
        <f>E9*100/C9</f>
        <v>82.713155581599764</v>
      </c>
      <c r="H9">
        <f t="shared" si="4"/>
        <v>240</v>
      </c>
      <c r="I9">
        <f t="shared" si="4"/>
        <v>773</v>
      </c>
      <c r="J9" s="1">
        <f t="shared" si="4"/>
        <v>7.1591540598950294</v>
      </c>
      <c r="K9" s="1">
        <f t="shared" si="4"/>
        <v>5.0004598925303769</v>
      </c>
    </row>
    <row r="10" spans="1:11" x14ac:dyDescent="0.25">
      <c r="B10">
        <f>B9+C9</f>
        <v>5185</v>
      </c>
    </row>
  </sheetData>
  <mergeCells count="5">
    <mergeCell ref="B1:C1"/>
    <mergeCell ref="D1:E1"/>
    <mergeCell ref="H1:I1"/>
    <mergeCell ref="F1:G1"/>
    <mergeCell ref="J1:K1"/>
  </mergeCell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C05B1-8597-4AE5-BE86-19BB5104F5B4}">
  <dimension ref="A1:N6"/>
  <sheetViews>
    <sheetView workbookViewId="0">
      <selection activeCell="A2" sqref="A2:M6"/>
    </sheetView>
  </sheetViews>
  <sheetFormatPr baseColWidth="10" defaultRowHeight="15" x14ac:dyDescent="0.25"/>
  <sheetData>
    <row r="1" spans="1:14" ht="21.75" thickBot="1" x14ac:dyDescent="0.4">
      <c r="A1" s="221" t="s">
        <v>39</v>
      </c>
      <c r="B1" s="221"/>
      <c r="C1" s="221"/>
    </row>
    <row r="2" spans="1:14" ht="45" x14ac:dyDescent="0.25">
      <c r="A2" s="205"/>
      <c r="B2" s="206" t="s">
        <v>136</v>
      </c>
      <c r="C2" s="206" t="s">
        <v>137</v>
      </c>
      <c r="D2" s="206" t="s">
        <v>138</v>
      </c>
      <c r="E2" s="206" t="s">
        <v>139</v>
      </c>
      <c r="F2" s="206" t="s">
        <v>140</v>
      </c>
      <c r="G2" s="206" t="s">
        <v>141</v>
      </c>
      <c r="H2" s="206" t="s">
        <v>142</v>
      </c>
      <c r="I2" s="206" t="s">
        <v>143</v>
      </c>
      <c r="J2" s="206" t="s">
        <v>144</v>
      </c>
      <c r="K2" s="206" t="s">
        <v>145</v>
      </c>
      <c r="L2" s="206" t="s">
        <v>146</v>
      </c>
      <c r="M2" s="207" t="s">
        <v>147</v>
      </c>
    </row>
    <row r="3" spans="1:14" ht="30" x14ac:dyDescent="0.25">
      <c r="A3" s="208" t="s">
        <v>148</v>
      </c>
      <c r="B3" s="209">
        <v>145</v>
      </c>
      <c r="C3" s="209">
        <v>279</v>
      </c>
      <c r="D3" s="210">
        <v>73</v>
      </c>
      <c r="E3" s="210">
        <v>24</v>
      </c>
      <c r="F3" s="209">
        <v>325</v>
      </c>
      <c r="G3" s="209">
        <v>425</v>
      </c>
      <c r="H3" s="209">
        <v>298</v>
      </c>
      <c r="I3" s="209">
        <v>147</v>
      </c>
      <c r="J3" s="210">
        <v>41</v>
      </c>
      <c r="K3" s="210">
        <v>46</v>
      </c>
      <c r="L3" s="210">
        <v>53</v>
      </c>
      <c r="M3" s="211">
        <v>1857</v>
      </c>
      <c r="N3" s="204"/>
    </row>
    <row r="4" spans="1:14" x14ac:dyDescent="0.25">
      <c r="A4" s="208" t="s">
        <v>149</v>
      </c>
      <c r="B4" s="209">
        <v>339</v>
      </c>
      <c r="C4" s="209">
        <v>616</v>
      </c>
      <c r="D4" s="210">
        <v>72</v>
      </c>
      <c r="E4" s="209">
        <v>100</v>
      </c>
      <c r="F4" s="209">
        <v>713</v>
      </c>
      <c r="G4" s="209">
        <v>691</v>
      </c>
      <c r="H4" s="209">
        <v>917</v>
      </c>
      <c r="I4" s="209">
        <v>225</v>
      </c>
      <c r="J4" s="210">
        <v>92</v>
      </c>
      <c r="K4" s="209">
        <v>134</v>
      </c>
      <c r="L4" s="210">
        <v>83</v>
      </c>
      <c r="M4" s="211">
        <v>4012</v>
      </c>
      <c r="N4" s="204"/>
    </row>
    <row r="5" spans="1:14" x14ac:dyDescent="0.25">
      <c r="A5" s="208" t="s">
        <v>147</v>
      </c>
      <c r="B5" s="209">
        <v>498</v>
      </c>
      <c r="C5" s="209">
        <v>925</v>
      </c>
      <c r="D5" s="209">
        <v>154</v>
      </c>
      <c r="E5" s="209">
        <v>134</v>
      </c>
      <c r="F5" s="209">
        <v>1072</v>
      </c>
      <c r="G5" s="209">
        <v>1181</v>
      </c>
      <c r="H5" s="209">
        <v>1270</v>
      </c>
      <c r="I5" s="209">
        <v>387</v>
      </c>
      <c r="J5" s="209">
        <v>142</v>
      </c>
      <c r="K5" s="209">
        <v>185</v>
      </c>
      <c r="L5" s="209">
        <v>142</v>
      </c>
      <c r="M5" s="211">
        <v>6279</v>
      </c>
      <c r="N5" s="204"/>
    </row>
    <row r="6" spans="1:14" s="2" customFormat="1" ht="15.75" thickBot="1" x14ac:dyDescent="0.3">
      <c r="A6" s="212" t="s">
        <v>150</v>
      </c>
      <c r="B6" s="213">
        <f>B4*100/B5</f>
        <v>68.07228915662651</v>
      </c>
      <c r="C6" s="213">
        <f t="shared" ref="C6:M6" si="0">C4*100/C5</f>
        <v>66.594594594594597</v>
      </c>
      <c r="D6" s="214">
        <f t="shared" si="0"/>
        <v>46.753246753246756</v>
      </c>
      <c r="E6" s="215">
        <f t="shared" si="0"/>
        <v>74.626865671641795</v>
      </c>
      <c r="F6" s="213">
        <f t="shared" si="0"/>
        <v>66.511194029850742</v>
      </c>
      <c r="G6" s="214">
        <f t="shared" si="0"/>
        <v>58.509737510584252</v>
      </c>
      <c r="H6" s="215">
        <f t="shared" si="0"/>
        <v>72.204724409448815</v>
      </c>
      <c r="I6" s="214">
        <f t="shared" si="0"/>
        <v>58.139534883720927</v>
      </c>
      <c r="J6" s="213">
        <f t="shared" si="0"/>
        <v>64.788732394366193</v>
      </c>
      <c r="K6" s="215">
        <f t="shared" si="0"/>
        <v>72.432432432432435</v>
      </c>
      <c r="L6" s="214">
        <f t="shared" si="0"/>
        <v>58.450704225352112</v>
      </c>
      <c r="M6" s="216">
        <f t="shared" si="0"/>
        <v>63.895524765089981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SYNTHESE 2023</vt:lpstr>
      <vt:lpstr>évolution 2021 - 2023</vt:lpstr>
      <vt:lpstr>évolution 2022 - 2023</vt:lpstr>
      <vt:lpstr>détail Docs A</vt:lpstr>
      <vt:lpstr>détail Docs J</vt:lpstr>
      <vt:lpstr>détail fiction jeunesse</vt:lpstr>
      <vt:lpstr>ados</vt:lpstr>
      <vt:lpstr>détail DVD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CHEVILLON Quentin</dc:creator>
  <cp:lastModifiedBy>CHEVILLON Quentin</cp:lastModifiedBy>
  <cp:lastPrinted>2024-07-10T14:33:56Z</cp:lastPrinted>
  <dcterms:created xsi:type="dcterms:W3CDTF">2015-06-05T18:19:34Z</dcterms:created>
  <dcterms:modified xsi:type="dcterms:W3CDTF">2025-01-06T16:50:53Z</dcterms:modified>
</cp:coreProperties>
</file>